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12月第四周" sheetId="32" r:id="rId1"/>
    <sheet name="12月第三周" sheetId="31" r:id="rId2"/>
    <sheet name="12月第一周" sheetId="30" r:id="rId3"/>
  </sheets>
  <calcPr calcId="144525"/>
</workbook>
</file>

<file path=xl/sharedStrings.xml><?xml version="1.0" encoding="utf-8"?>
<sst xmlns="http://schemas.openxmlformats.org/spreadsheetml/2006/main" count="110" uniqueCount="39">
  <si>
    <t>2020年度市级（水务）重大项目投资进展情况表</t>
  </si>
  <si>
    <t>（截至12月27日）</t>
  </si>
  <si>
    <t xml:space="preserve">        注备：带▲标志的为省级重点项目                  单位：亿元</t>
  </si>
  <si>
    <t>序号</t>
  </si>
  <si>
    <t>责任单位</t>
  </si>
  <si>
    <t>项目名称</t>
  </si>
  <si>
    <t>年度计划</t>
  </si>
  <si>
    <t>完成率</t>
  </si>
  <si>
    <t>1-52周累计完成投资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</si>
  <si>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</si>
  <si>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</si>
  <si>
    <t>总计：</t>
  </si>
  <si>
    <t>一、市级项目</t>
  </si>
  <si>
    <t>市碧水集团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</si>
  <si>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</si>
  <si>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</si>
  <si>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市水务局</t>
  </si>
  <si>
    <t>湖溪河综合整治工程</t>
  </si>
  <si>
    <t>市城投公司</t>
  </si>
  <si>
    <t>黄家湖污水处理厂（三期）扩建工程</t>
  </si>
  <si>
    <t>二、区级项目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</si>
  <si>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</si>
  <si>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</si>
  <si>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</si>
  <si>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</si>
  <si>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</si>
  <si>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</si>
  <si>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1.征地拆迁进展缓慢；
2.由于方案调整优化，项目审批进度滞后。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</si>
  <si>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</si>
  <si>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</si>
  <si>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蔡甸区</t>
  </si>
  <si>
    <t>三、市级重大前期项目前期工作投资</t>
  </si>
  <si>
    <t>——</t>
  </si>
  <si>
    <t>附件2：</t>
  </si>
  <si>
    <t>（截至12月18日）</t>
  </si>
  <si>
    <t>1-51周累计完成投资</t>
  </si>
  <si>
    <t>1.该项目复工复产较晚，工期延误时间较长；
2.征地拆迁进展缓慢；
3.由于方案调整优化，项目审批进度滞后。</t>
  </si>
  <si>
    <t>（截至12月4日）</t>
  </si>
  <si>
    <t>1-49周累计完成投资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</si>
</sst>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楷体"/>
      <charset val="134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b/>
      <sz val="16"/>
      <color rgb="FF000000"/>
      <name val="仿宋"/>
      <charset val="134"/>
    </font>
    <font>
      <b/>
      <sz val="16"/>
      <name val="仿宋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0" fontId="6" fillId="2" borderId="3" xfId="1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0" fontId="6" fillId="2" borderId="4" xfId="1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10" fontId="5" fillId="3" borderId="2" xfId="11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10" fontId="7" fillId="3" borderId="2" xfId="1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 shrinkToFit="1"/>
    </xf>
    <xf numFmtId="0" fontId="11" fillId="3" borderId="2" xfId="0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10" fontId="5" fillId="0" borderId="0" xfId="11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zoomScale="55" zoomScaleNormal="55" workbookViewId="0">
      <selection activeCell="A2" sqref="A2:H2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/>
      <c r="B1" s="4"/>
    </row>
    <row r="2" ht="42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2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8</v>
      </c>
      <c r="G5" s="14" t="s">
        <v>9</v>
      </c>
      <c r="H5" s="14" t="s">
        <v>10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11</v>
      </c>
      <c r="B7" s="19"/>
      <c r="C7" s="20"/>
      <c r="D7" s="21">
        <f>D8+D13</f>
        <v>59.8</v>
      </c>
      <c r="E7" s="22">
        <f>F7/D7</f>
        <v>1.02123578595318</v>
      </c>
      <c r="F7" s="21">
        <f>F8+F13+F19</f>
        <v>61.0699</v>
      </c>
      <c r="G7" s="23"/>
      <c r="H7" s="24"/>
    </row>
    <row r="8" ht="36.7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0.9927</v>
      </c>
      <c r="F8" s="21">
        <f>SUM(F9:F12)</f>
        <v>36.7299</v>
      </c>
      <c r="G8" s="23"/>
      <c r="H8" s="24"/>
    </row>
    <row r="9" ht="36.75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8" si="0">F9/D9</f>
        <v>1.01301666666667</v>
      </c>
      <c r="F9" s="53">
        <v>12.1562</v>
      </c>
      <c r="G9" s="30"/>
      <c r="H9" s="31"/>
    </row>
    <row r="10" ht="42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1.00046875</v>
      </c>
      <c r="F10" s="53">
        <v>16.0075</v>
      </c>
      <c r="G10" s="30"/>
      <c r="H10" s="32"/>
    </row>
    <row r="11" ht="36.75" customHeight="1" spans="1:8">
      <c r="A11" s="25">
        <v>3</v>
      </c>
      <c r="B11" s="25" t="s">
        <v>16</v>
      </c>
      <c r="C11" s="26" t="s">
        <v>17</v>
      </c>
      <c r="D11" s="29">
        <v>3</v>
      </c>
      <c r="E11" s="28">
        <f t="shared" si="0"/>
        <v>1</v>
      </c>
      <c r="F11" s="53">
        <v>3</v>
      </c>
      <c r="G11" s="30"/>
      <c r="H11" s="32"/>
    </row>
    <row r="12" ht="36.75" customHeight="1" spans="1:8">
      <c r="A12" s="25">
        <v>4</v>
      </c>
      <c r="B12" s="25" t="s">
        <v>18</v>
      </c>
      <c r="C12" s="26" t="s">
        <v>19</v>
      </c>
      <c r="D12" s="27">
        <v>6</v>
      </c>
      <c r="E12" s="28">
        <f t="shared" si="0"/>
        <v>0.9277</v>
      </c>
      <c r="F12" s="53">
        <v>5.5662</v>
      </c>
      <c r="G12" s="30"/>
      <c r="H12" s="33"/>
    </row>
    <row r="13" ht="35.25" customHeight="1" spans="1:8">
      <c r="A13" s="34" t="s">
        <v>20</v>
      </c>
      <c r="B13" s="35"/>
      <c r="C13" s="36"/>
      <c r="D13" s="37">
        <f t="shared" ref="D13:F13" si="1">SUM(D14:D18)</f>
        <v>22.8</v>
      </c>
      <c r="E13" s="38">
        <f t="shared" si="0"/>
        <v>1.06754385964912</v>
      </c>
      <c r="F13" s="37">
        <f t="shared" si="1"/>
        <v>24.34</v>
      </c>
      <c r="G13" s="31"/>
      <c r="H13" s="32"/>
    </row>
    <row r="14" ht="40.5" customHeight="1" spans="1:8">
      <c r="A14" s="25">
        <v>1</v>
      </c>
      <c r="B14" s="25" t="s">
        <v>21</v>
      </c>
      <c r="C14" s="26" t="s">
        <v>22</v>
      </c>
      <c r="D14" s="27">
        <v>1</v>
      </c>
      <c r="E14" s="28">
        <f t="shared" si="0"/>
        <v>1</v>
      </c>
      <c r="F14" s="53">
        <v>1</v>
      </c>
      <c r="G14" s="39"/>
      <c r="H14" s="33"/>
    </row>
    <row r="15" ht="36.75" customHeight="1" spans="1:8">
      <c r="A15" s="25">
        <v>2</v>
      </c>
      <c r="B15" s="25" t="s">
        <v>23</v>
      </c>
      <c r="C15" s="26" t="s">
        <v>24</v>
      </c>
      <c r="D15" s="27">
        <v>3</v>
      </c>
      <c r="E15" s="28">
        <f t="shared" si="0"/>
        <v>1.92</v>
      </c>
      <c r="F15" s="53">
        <v>5.76</v>
      </c>
      <c r="G15" s="31"/>
      <c r="H15" s="32"/>
    </row>
    <row r="16" ht="42" customHeight="1" spans="1:8">
      <c r="A16" s="25">
        <v>3</v>
      </c>
      <c r="B16" s="40" t="s">
        <v>25</v>
      </c>
      <c r="C16" s="41" t="s">
        <v>26</v>
      </c>
      <c r="D16" s="29">
        <v>5.8</v>
      </c>
      <c r="E16" s="28">
        <f t="shared" si="0"/>
        <v>0.687931034482759</v>
      </c>
      <c r="F16" s="53">
        <v>3.99</v>
      </c>
      <c r="G16" s="33"/>
      <c r="H16" s="33" t="s">
        <v>27</v>
      </c>
    </row>
    <row r="17" ht="36.75" customHeight="1" spans="1:8">
      <c r="A17" s="25">
        <v>4</v>
      </c>
      <c r="B17" s="42" t="s">
        <v>28</v>
      </c>
      <c r="C17" s="43" t="s">
        <v>29</v>
      </c>
      <c r="D17" s="29">
        <v>10</v>
      </c>
      <c r="E17" s="28">
        <f t="shared" si="0"/>
        <v>0.808</v>
      </c>
      <c r="F17" s="53">
        <v>8.08</v>
      </c>
      <c r="G17" s="31"/>
      <c r="H17" s="44"/>
    </row>
    <row r="18" ht="36.75" customHeight="1" spans="1:8">
      <c r="A18" s="42">
        <v>5</v>
      </c>
      <c r="B18" s="42" t="s">
        <v>30</v>
      </c>
      <c r="C18" s="26" t="s">
        <v>26</v>
      </c>
      <c r="D18" s="27">
        <v>3</v>
      </c>
      <c r="E18" s="28">
        <f t="shared" si="0"/>
        <v>1.83666666666667</v>
      </c>
      <c r="F18" s="52">
        <v>5.51</v>
      </c>
      <c r="G18" s="31"/>
      <c r="H18" s="32"/>
    </row>
    <row r="19" ht="36.75" customHeight="1" spans="1:8">
      <c r="A19" s="34" t="s">
        <v>31</v>
      </c>
      <c r="B19" s="35"/>
      <c r="C19" s="36"/>
      <c r="D19" s="45" t="s">
        <v>32</v>
      </c>
      <c r="E19" s="45" t="s">
        <v>32</v>
      </c>
      <c r="F19" s="46"/>
      <c r="G19" s="31"/>
      <c r="H19" s="32"/>
    </row>
    <row r="20" ht="36.75" customHeight="1" spans="1:6">
      <c r="A20" s="47"/>
      <c r="B20" s="47"/>
      <c r="C20" s="48"/>
      <c r="D20" s="49"/>
      <c r="E20" s="50"/>
      <c r="F20" s="51"/>
    </row>
    <row r="21" ht="36.75" customHeight="1" spans="1:8">
      <c r="A21" s="54"/>
      <c r="B21" s="54"/>
      <c r="C21" s="54"/>
      <c r="D21" s="54"/>
      <c r="E21" s="54"/>
      <c r="F21" s="54"/>
      <c r="G21" s="54"/>
      <c r="H21" s="54"/>
    </row>
    <row r="22" ht="36.75" customHeight="1" spans="1:8">
      <c r="A22" s="54"/>
      <c r="B22" s="54"/>
      <c r="C22" s="54"/>
      <c r="D22" s="54"/>
      <c r="E22" s="54"/>
      <c r="F22" s="54"/>
      <c r="G22" s="54"/>
      <c r="H22" s="54"/>
    </row>
    <row r="23" ht="36.75" customHeight="1" spans="1:8">
      <c r="A23" s="54"/>
      <c r="B23" s="54"/>
      <c r="C23" s="54"/>
      <c r="D23" s="54"/>
      <c r="E23" s="54"/>
      <c r="F23" s="54"/>
      <c r="G23" s="54"/>
      <c r="H23" s="54"/>
    </row>
    <row r="24" ht="36.75" customHeight="1" spans="2:5">
      <c r="B24"/>
      <c r="C24" s="55"/>
      <c r="D24" s="2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6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55" zoomScaleNormal="55" topLeftCell="A5" workbookViewId="0">
      <selection activeCell="C27" sqref="C27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 t="s">
        <v>33</v>
      </c>
      <c r="B1" s="4"/>
    </row>
    <row r="2" ht="42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34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2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35</v>
      </c>
      <c r="G5" s="14" t="s">
        <v>9</v>
      </c>
      <c r="H5" s="14" t="s">
        <v>10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11</v>
      </c>
      <c r="B7" s="19"/>
      <c r="C7" s="20"/>
      <c r="D7" s="21">
        <f>D8+D13</f>
        <v>59.8</v>
      </c>
      <c r="E7" s="22">
        <f>F7/D7</f>
        <v>1.0282525083612</v>
      </c>
      <c r="F7" s="21">
        <f>F8+F13+F19</f>
        <v>61.4895</v>
      </c>
      <c r="G7" s="23"/>
      <c r="H7" s="24"/>
    </row>
    <row r="8" ht="36.7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0.923102702702703</v>
      </c>
      <c r="F8" s="21">
        <f>SUM(F9:F12)</f>
        <v>34.1548</v>
      </c>
      <c r="G8" s="23"/>
      <c r="H8" s="24"/>
    </row>
    <row r="9" ht="36.75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8" si="0">F9/D9</f>
        <v>0.820833333333333</v>
      </c>
      <c r="F9" s="52">
        <v>9.85</v>
      </c>
      <c r="G9" s="30"/>
      <c r="H9" s="31"/>
    </row>
    <row r="10" ht="42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0.9875</v>
      </c>
      <c r="F10" s="52">
        <v>15.8</v>
      </c>
      <c r="G10" s="30"/>
      <c r="H10" s="32"/>
    </row>
    <row r="11" ht="36.75" customHeight="1" spans="1:8">
      <c r="A11" s="25">
        <v>3</v>
      </c>
      <c r="B11" s="25" t="s">
        <v>16</v>
      </c>
      <c r="C11" s="26" t="s">
        <v>17</v>
      </c>
      <c r="D11" s="29">
        <v>3</v>
      </c>
      <c r="E11" s="28">
        <f t="shared" si="0"/>
        <v>1</v>
      </c>
      <c r="F11" s="52">
        <v>3</v>
      </c>
      <c r="G11" s="30"/>
      <c r="H11" s="32"/>
    </row>
    <row r="12" ht="36.75" customHeight="1" spans="1:8">
      <c r="A12" s="25">
        <v>4</v>
      </c>
      <c r="B12" s="25" t="s">
        <v>18</v>
      </c>
      <c r="C12" s="26" t="s">
        <v>19</v>
      </c>
      <c r="D12" s="27">
        <v>6</v>
      </c>
      <c r="E12" s="28">
        <f t="shared" si="0"/>
        <v>0.917466666666667</v>
      </c>
      <c r="F12" s="52">
        <v>5.5048</v>
      </c>
      <c r="G12" s="30"/>
      <c r="H12" s="33"/>
    </row>
    <row r="13" ht="35.25" customHeight="1" spans="1:8">
      <c r="A13" s="34" t="s">
        <v>20</v>
      </c>
      <c r="B13" s="35"/>
      <c r="C13" s="36"/>
      <c r="D13" s="37">
        <f t="shared" ref="D13:F13" si="1">SUM(D14:D18)</f>
        <v>22.8</v>
      </c>
      <c r="E13" s="38">
        <f t="shared" si="0"/>
        <v>1.04538157894737</v>
      </c>
      <c r="F13" s="37">
        <f t="shared" si="1"/>
        <v>23.8347</v>
      </c>
      <c r="G13" s="31"/>
      <c r="H13" s="32"/>
    </row>
    <row r="14" ht="40.5" customHeight="1" spans="1:8">
      <c r="A14" s="25">
        <v>1</v>
      </c>
      <c r="B14" s="25" t="s">
        <v>21</v>
      </c>
      <c r="C14" s="26" t="s">
        <v>22</v>
      </c>
      <c r="D14" s="27">
        <v>1</v>
      </c>
      <c r="E14" s="28">
        <f t="shared" si="0"/>
        <v>1</v>
      </c>
      <c r="F14" s="52">
        <v>1</v>
      </c>
      <c r="G14" s="39"/>
      <c r="H14" s="33"/>
    </row>
    <row r="15" ht="36.75" customHeight="1" spans="1:8">
      <c r="A15" s="25">
        <v>2</v>
      </c>
      <c r="B15" s="25" t="s">
        <v>23</v>
      </c>
      <c r="C15" s="26" t="s">
        <v>24</v>
      </c>
      <c r="D15" s="27">
        <v>3</v>
      </c>
      <c r="E15" s="28">
        <f t="shared" si="0"/>
        <v>1.87</v>
      </c>
      <c r="F15" s="52">
        <v>5.61</v>
      </c>
      <c r="G15" s="31"/>
      <c r="H15" s="32"/>
    </row>
    <row r="16" ht="42" customHeight="1" spans="1:8">
      <c r="A16" s="25">
        <v>3</v>
      </c>
      <c r="B16" s="40" t="s">
        <v>25</v>
      </c>
      <c r="C16" s="41" t="s">
        <v>26</v>
      </c>
      <c r="D16" s="29">
        <v>5.8</v>
      </c>
      <c r="E16" s="28">
        <f t="shared" si="0"/>
        <v>0.643051724137931</v>
      </c>
      <c r="F16" s="52">
        <v>3.7297</v>
      </c>
      <c r="G16" s="33"/>
      <c r="H16" s="33" t="s">
        <v>36</v>
      </c>
    </row>
    <row r="17" ht="36.75" customHeight="1" spans="1:8">
      <c r="A17" s="25">
        <v>4</v>
      </c>
      <c r="B17" s="42" t="s">
        <v>28</v>
      </c>
      <c r="C17" s="43" t="s">
        <v>29</v>
      </c>
      <c r="D17" s="29">
        <v>10</v>
      </c>
      <c r="E17" s="28">
        <f t="shared" si="0"/>
        <v>0.7985</v>
      </c>
      <c r="F17" s="52">
        <v>7.985</v>
      </c>
      <c r="G17" s="31"/>
      <c r="H17" s="44"/>
    </row>
    <row r="18" ht="36.75" customHeight="1" spans="1:8">
      <c r="A18" s="42">
        <v>5</v>
      </c>
      <c r="B18" s="42" t="s">
        <v>30</v>
      </c>
      <c r="C18" s="26" t="s">
        <v>26</v>
      </c>
      <c r="D18" s="27">
        <v>3</v>
      </c>
      <c r="E18" s="28">
        <f t="shared" si="0"/>
        <v>1.83666666666667</v>
      </c>
      <c r="F18" s="52">
        <v>5.51</v>
      </c>
      <c r="G18" s="31"/>
      <c r="H18" s="32"/>
    </row>
    <row r="19" ht="36.75" customHeight="1" spans="1:8">
      <c r="A19" s="34" t="s">
        <v>31</v>
      </c>
      <c r="B19" s="35"/>
      <c r="C19" s="36"/>
      <c r="D19" s="45" t="s">
        <v>32</v>
      </c>
      <c r="E19" s="45" t="s">
        <v>32</v>
      </c>
      <c r="F19" s="46">
        <v>3.5</v>
      </c>
      <c r="G19" s="31"/>
      <c r="H19" s="32"/>
    </row>
    <row r="20" ht="36.75" customHeight="1" spans="1:6">
      <c r="A20" s="47"/>
      <c r="B20" s="47"/>
      <c r="C20" s="48"/>
      <c r="D20" s="49"/>
      <c r="E20" s="50"/>
      <c r="F20" s="51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55" zoomScaleNormal="55" workbookViewId="0">
      <selection activeCell="H21" sqref="H2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 t="s">
        <v>33</v>
      </c>
      <c r="B1" s="4"/>
    </row>
    <row r="2" ht="42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37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2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38</v>
      </c>
      <c r="G5" s="14" t="s">
        <v>9</v>
      </c>
      <c r="H5" s="14" t="s">
        <v>10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11</v>
      </c>
      <c r="B7" s="19"/>
      <c r="C7" s="20"/>
      <c r="D7" s="21">
        <f>D8+D13</f>
        <v>59.8</v>
      </c>
      <c r="E7" s="22">
        <f>F7/D7</f>
        <v>0.988294314381271</v>
      </c>
      <c r="F7" s="21">
        <f>F8+F13+F19</f>
        <v>59.1</v>
      </c>
      <c r="G7" s="23"/>
      <c r="H7" s="24"/>
    </row>
    <row r="8" ht="36.7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0.879189189189189</v>
      </c>
      <c r="F8" s="21">
        <f>SUM(F9:F12)</f>
        <v>32.53</v>
      </c>
      <c r="G8" s="23"/>
      <c r="H8" s="24"/>
    </row>
    <row r="9" ht="36.75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8" si="0">F9/D9</f>
        <v>0.736666666666667</v>
      </c>
      <c r="F9" s="29">
        <v>8.84</v>
      </c>
      <c r="G9" s="30"/>
      <c r="H9" s="31"/>
    </row>
    <row r="10" ht="42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0.9625</v>
      </c>
      <c r="F10" s="29">
        <v>15.4</v>
      </c>
      <c r="G10" s="30"/>
      <c r="H10" s="32"/>
    </row>
    <row r="11" ht="36.75" customHeight="1" spans="1:8">
      <c r="A11" s="25">
        <v>3</v>
      </c>
      <c r="B11" s="25" t="s">
        <v>16</v>
      </c>
      <c r="C11" s="26" t="s">
        <v>17</v>
      </c>
      <c r="D11" s="29">
        <v>3</v>
      </c>
      <c r="E11" s="28">
        <f t="shared" si="0"/>
        <v>0.973333333333333</v>
      </c>
      <c r="F11" s="29">
        <v>2.92</v>
      </c>
      <c r="G11" s="30"/>
      <c r="H11" s="32"/>
    </row>
    <row r="12" ht="36.75" customHeight="1" spans="1:8">
      <c r="A12" s="25">
        <v>4</v>
      </c>
      <c r="B12" s="25" t="s">
        <v>18</v>
      </c>
      <c r="C12" s="26" t="s">
        <v>19</v>
      </c>
      <c r="D12" s="27">
        <v>6</v>
      </c>
      <c r="E12" s="28">
        <f t="shared" si="0"/>
        <v>0.895</v>
      </c>
      <c r="F12" s="29">
        <v>5.37</v>
      </c>
      <c r="G12" s="30"/>
      <c r="H12" s="33"/>
    </row>
    <row r="13" ht="35.25" customHeight="1" spans="1:8">
      <c r="A13" s="34" t="s">
        <v>20</v>
      </c>
      <c r="B13" s="35"/>
      <c r="C13" s="36"/>
      <c r="D13" s="37">
        <f t="shared" ref="D13:F13" si="1">SUM(D14:D18)</f>
        <v>22.8</v>
      </c>
      <c r="E13" s="38">
        <f t="shared" si="0"/>
        <v>1.01184210526316</v>
      </c>
      <c r="F13" s="37">
        <f t="shared" si="1"/>
        <v>23.07</v>
      </c>
      <c r="G13" s="31"/>
      <c r="H13" s="32"/>
    </row>
    <row r="14" ht="40.5" customHeight="1" spans="1:8">
      <c r="A14" s="25">
        <v>1</v>
      </c>
      <c r="B14" s="25" t="s">
        <v>21</v>
      </c>
      <c r="C14" s="26" t="s">
        <v>22</v>
      </c>
      <c r="D14" s="27">
        <v>1</v>
      </c>
      <c r="E14" s="28">
        <f t="shared" si="0"/>
        <v>1</v>
      </c>
      <c r="F14" s="29">
        <v>1</v>
      </c>
      <c r="G14" s="39"/>
      <c r="H14" s="33"/>
    </row>
    <row r="15" ht="36.75" customHeight="1" spans="1:8">
      <c r="A15" s="25">
        <v>2</v>
      </c>
      <c r="B15" s="25" t="s">
        <v>23</v>
      </c>
      <c r="C15" s="26" t="s">
        <v>24</v>
      </c>
      <c r="D15" s="27">
        <v>3</v>
      </c>
      <c r="E15" s="28">
        <f t="shared" si="0"/>
        <v>1.76</v>
      </c>
      <c r="F15" s="29">
        <v>5.28</v>
      </c>
      <c r="G15" s="31"/>
      <c r="H15" s="32"/>
    </row>
    <row r="16" ht="42" customHeight="1" spans="1:8">
      <c r="A16" s="25">
        <v>3</v>
      </c>
      <c r="B16" s="40" t="s">
        <v>25</v>
      </c>
      <c r="C16" s="41" t="s">
        <v>26</v>
      </c>
      <c r="D16" s="29">
        <v>5.8</v>
      </c>
      <c r="E16" s="28">
        <f t="shared" si="0"/>
        <v>0.608620689655172</v>
      </c>
      <c r="F16" s="29">
        <v>3.53</v>
      </c>
      <c r="G16" s="33"/>
      <c r="H16" s="33" t="s">
        <v>36</v>
      </c>
    </row>
    <row r="17" ht="36.75" customHeight="1" spans="1:8">
      <c r="A17" s="25">
        <v>4</v>
      </c>
      <c r="B17" s="42" t="s">
        <v>28</v>
      </c>
      <c r="C17" s="43" t="s">
        <v>29</v>
      </c>
      <c r="D17" s="29">
        <v>10</v>
      </c>
      <c r="E17" s="28">
        <f t="shared" si="0"/>
        <v>0.781</v>
      </c>
      <c r="F17" s="29">
        <v>7.81</v>
      </c>
      <c r="G17" s="31"/>
      <c r="H17" s="44"/>
    </row>
    <row r="18" ht="36.75" customHeight="1" spans="1:8">
      <c r="A18" s="42">
        <v>5</v>
      </c>
      <c r="B18" s="42" t="s">
        <v>30</v>
      </c>
      <c r="C18" s="26" t="s">
        <v>26</v>
      </c>
      <c r="D18" s="27">
        <v>3</v>
      </c>
      <c r="E18" s="28">
        <f t="shared" si="0"/>
        <v>1.81666666666667</v>
      </c>
      <c r="F18" s="29">
        <v>5.45</v>
      </c>
      <c r="G18" s="31"/>
      <c r="H18" s="32"/>
    </row>
    <row r="19" ht="36.75" customHeight="1" spans="1:8">
      <c r="A19" s="34" t="s">
        <v>31</v>
      </c>
      <c r="B19" s="35"/>
      <c r="C19" s="36"/>
      <c r="D19" s="45" t="s">
        <v>32</v>
      </c>
      <c r="E19" s="45" t="s">
        <v>32</v>
      </c>
      <c r="F19" s="46">
        <v>3.5</v>
      </c>
      <c r="G19" s="31"/>
      <c r="H19" s="32"/>
    </row>
    <row r="20" ht="36.75" customHeight="1" spans="1:6">
      <c r="A20" s="47"/>
      <c r="B20" s="47"/>
      <c r="C20" s="48"/>
      <c r="D20" s="49"/>
      <c r="E20" s="50"/>
      <c r="F20" s="51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12月第四周</vt:lpstr>
      <vt:lpstr>12月第三周</vt:lpstr>
      <vt:lpstr>12月第一周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