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12月第四周" sheetId="32" r:id="rId1"/>
    <sheet name="12月第三周" sheetId="31" r:id="rId2"/>
    <sheet name="12月第一周" sheetId="30" r:id="rId3"/>
  </sheets>
  <calcPr calcId="144525"/>
</workbook>
</file>

<file path=xl/sharedStrings.xml><?xml version="1.0" encoding="utf-8"?>
<sst xmlns="http://schemas.openxmlformats.org/spreadsheetml/2006/main" count="110" uniqueCount="39">
  <si>
    <t>2020年度市级（水务）重大项目投资进展情况表</t>
  </si>
  <si>
    <t>（截至12月27日）</t>
  </si>
  <si>
    <t xml:space="preserve">        注备：带▲标志的为省级重点项目                  单位：亿元</t>
  </si>
  <si>
    <t>序号</t>
  </si>
  <si>
    <t>责任单位</t>
  </si>
  <si>
    <t>项目名称</t>
  </si>
  <si>
    <t>年度计划</t>
  </si>
  <si>
    <t>完成率</t>
  </si>
  <si>
    <t>1-52周累计完成投资</t>
  </si>
  <si>
    <t>数据差异原因</t>
  </si>
  <si>
    <r>
      <rPr>
        <b/>
        <sz val="16"/>
        <color rgb="FF000000"/>
        <rFont val="宋体"/>
        <charset val="134"/>
      </rPr>
      <t>进度滞后的原因</t>
    </r>
    <r>
      <rPr>
        <b/>
        <sz val="16"/>
        <color rgb="FF000000"/>
        <rFont val="楷体"/>
        <charset val="134"/>
      </rPr>
      <t xml:space="preserve"> </t>
    </r>
  </si>
  <si>
    <t>总计：</t>
  </si>
  <si>
    <t>一、市级项目</t>
  </si>
  <si>
    <t>市碧水集团</t>
  </si>
  <si>
    <r>
      <rPr>
        <sz val="16"/>
        <color theme="1"/>
        <rFont val="仿宋"/>
        <charset val="134"/>
      </rPr>
      <t>南湖水环境提升工程</t>
    </r>
    <r>
      <rPr>
        <b/>
        <sz val="16"/>
        <color theme="1"/>
        <rFont val="楷体"/>
        <charset val="134"/>
      </rPr>
      <t>（▲）</t>
    </r>
  </si>
  <si>
    <r>
      <rPr>
        <sz val="16"/>
        <color theme="1"/>
        <rFont val="仿宋"/>
        <charset val="134"/>
      </rPr>
      <t>黄孝河、机场河水环境综合治理（二期）工程</t>
    </r>
    <r>
      <rPr>
        <b/>
        <sz val="16"/>
        <color theme="1"/>
        <rFont val="楷体"/>
        <charset val="134"/>
      </rPr>
      <t>（▲）</t>
    </r>
  </si>
  <si>
    <t>市水务局</t>
  </si>
  <si>
    <t>湖溪河综合整治工程</t>
  </si>
  <si>
    <t>市城投公司</t>
  </si>
  <si>
    <t>黄家湖污水处理厂（三期）扩建工程</t>
  </si>
  <si>
    <t>二、区级项目</t>
  </si>
  <si>
    <t>硚口区</t>
  </si>
  <si>
    <t>汉江湾生态综合治理市政排水工程（一期）</t>
  </si>
  <si>
    <t>新洲区</t>
  </si>
  <si>
    <t>阳逻二水厂新建工程</t>
  </si>
  <si>
    <t>江夏区</t>
  </si>
  <si>
    <t>清水入江项目</t>
  </si>
  <si>
    <t>1.征地拆迁进展缓慢；
2.由于方案调整优化，项目审批进度滞后。</t>
  </si>
  <si>
    <t>经开区</t>
  </si>
  <si>
    <r>
      <rPr>
        <sz val="16"/>
        <rFont val="仿宋"/>
        <charset val="134"/>
      </rPr>
      <t>马影河综合整治（一期）</t>
    </r>
    <r>
      <rPr>
        <b/>
        <sz val="16"/>
        <rFont val="楷体"/>
        <charset val="134"/>
      </rPr>
      <t>（▲）</t>
    </r>
  </si>
  <si>
    <t>蔡甸区</t>
  </si>
  <si>
    <t>三、市级重大前期项目前期工作投资</t>
  </si>
  <si>
    <t>——</t>
  </si>
  <si>
    <t>附件2：</t>
  </si>
  <si>
    <t>（截至12月18日）</t>
  </si>
  <si>
    <t>1-51周累计完成投资</t>
  </si>
  <si>
    <t>1.该项目复工复产较晚，工期延误时间较长；
2.征地拆迁进展缓慢；
3.由于方案调整优化，项目审批进度滞后。</t>
  </si>
  <si>
    <t>（截至12月4日）</t>
  </si>
  <si>
    <t>1-49周累计完成投资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</si>
</sst>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);[Red]\(0.00\)"/>
  </numFmts>
  <fonts count="3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20"/>
      <color theme="1"/>
      <name val="楷体"/>
      <charset val="134"/>
    </font>
    <font>
      <sz val="16"/>
      <color theme="1"/>
      <name val="仿宋"/>
      <charset val="134"/>
    </font>
    <font>
      <b/>
      <sz val="16"/>
      <color rgb="FF000000"/>
      <name val="宋体"/>
      <charset val="134"/>
    </font>
    <font>
      <b/>
      <sz val="16"/>
      <color theme="1"/>
      <name val="仿宋"/>
      <charset val="134"/>
    </font>
    <font>
      <sz val="14"/>
      <color theme="1"/>
      <name val="宋体"/>
      <charset val="134"/>
      <scheme val="minor"/>
    </font>
    <font>
      <sz val="14"/>
      <color theme="1"/>
      <name val="仿宋"/>
      <charset val="134"/>
    </font>
    <font>
      <sz val="16"/>
      <name val="仿宋"/>
      <charset val="134"/>
    </font>
    <font>
      <b/>
      <sz val="16"/>
      <color rgb="FF000000"/>
      <name val="仿宋"/>
      <charset val="134"/>
    </font>
    <font>
      <b/>
      <sz val="16"/>
      <name val="仿宋"/>
      <charset val="134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6"/>
      <color rgb="FF000000"/>
      <name val="楷体"/>
      <charset val="134"/>
    </font>
    <font>
      <b/>
      <sz val="16"/>
      <color theme="1"/>
      <name val="楷体"/>
      <charset val="134"/>
    </font>
    <font>
      <b/>
      <sz val="16"/>
      <name val="楷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8" fillId="2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6" borderId="11" applyNumberFormat="0" applyFont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5" fillId="15" borderId="13" applyNumberFormat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0" fontId="0" fillId="0" borderId="0" xfId="11" applyNumberFormat="1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10" fontId="6" fillId="2" borderId="3" xfId="11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10" fontId="6" fillId="2" borderId="4" xfId="11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0" fontId="7" fillId="0" borderId="2" xfId="11" applyNumberFormat="1" applyFont="1" applyBorder="1" applyAlignment="1">
      <alignment horizontal="center" vertical="center"/>
    </xf>
    <xf numFmtId="0" fontId="8" fillId="0" borderId="2" xfId="0" applyFont="1" applyBorder="1" applyAlignment="1"/>
    <xf numFmtId="0" fontId="9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176" fontId="5" fillId="3" borderId="2" xfId="0" applyNumberFormat="1" applyFont="1" applyFill="1" applyBorder="1" applyAlignment="1">
      <alignment horizontal="center" vertical="center"/>
    </xf>
    <xf numFmtId="10" fontId="5" fillId="3" borderId="2" xfId="11" applyNumberFormat="1" applyFont="1" applyFill="1" applyBorder="1" applyAlignment="1">
      <alignment horizontal="center" vertical="center"/>
    </xf>
    <xf numFmtId="176" fontId="10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176" fontId="7" fillId="3" borderId="2" xfId="0" applyNumberFormat="1" applyFont="1" applyFill="1" applyBorder="1" applyAlignment="1">
      <alignment horizontal="center" vertical="center" wrapText="1"/>
    </xf>
    <xf numFmtId="10" fontId="7" fillId="3" borderId="2" xfId="1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left" vertical="center" wrapText="1" shrinkToFit="1"/>
    </xf>
    <xf numFmtId="0" fontId="11" fillId="3" borderId="2" xfId="0" applyFont="1" applyFill="1" applyBorder="1" applyAlignment="1">
      <alignment horizontal="center" vertical="center" wrapText="1"/>
    </xf>
    <xf numFmtId="2" fontId="11" fillId="3" borderId="2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176" fontId="5" fillId="0" borderId="0" xfId="0" applyNumberFormat="1" applyFont="1" applyBorder="1" applyAlignment="1">
      <alignment horizontal="center" vertical="center"/>
    </xf>
    <xf numFmtId="10" fontId="5" fillId="0" borderId="0" xfId="11" applyNumberFormat="1" applyFont="1" applyBorder="1" applyAlignment="1">
      <alignment horizontal="center" vertical="center"/>
    </xf>
    <xf numFmtId="176" fontId="10" fillId="0" borderId="0" xfId="0" applyNumberFormat="1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176" fontId="12" fillId="0" borderId="2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176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tabSelected="1" zoomScale="55" zoomScaleNormal="55" workbookViewId="0">
      <selection activeCell="A2" sqref="A2:H2"/>
    </sheetView>
  </sheetViews>
  <sheetFormatPr defaultColWidth="9" defaultRowHeight="13.5" outlineLevelCol="7"/>
  <cols>
    <col min="1" max="1" width="6.75" style="1" customWidth="1"/>
    <col min="2" max="2" width="19.25" style="1" customWidth="1"/>
    <col min="3" max="3" width="50.375" customWidth="1"/>
    <col min="4" max="4" width="13" customWidth="1"/>
    <col min="5" max="5" width="13.125" style="2" customWidth="1"/>
    <col min="6" max="6" width="16.75" customWidth="1"/>
    <col min="7" max="7" width="0.125" customWidth="1"/>
    <col min="8" max="8" width="55.125" customWidth="1"/>
    <col min="9" max="9" width="15.875" customWidth="1"/>
    <col min="10" max="10" width="14.75" customWidth="1"/>
    <col min="11" max="11" width="18.375" customWidth="1"/>
  </cols>
  <sheetData>
    <row r="1" ht="20.25" spans="1:2">
      <c r="A1" s="3"/>
      <c r="B1" s="4"/>
    </row>
    <row r="2" ht="42.75" customHeight="1" spans="1:8">
      <c r="A2" s="5" t="s">
        <v>0</v>
      </c>
      <c r="B2" s="5"/>
      <c r="C2" s="5"/>
      <c r="D2" s="5"/>
      <c r="E2" s="5"/>
      <c r="F2" s="5"/>
      <c r="G2" s="5"/>
      <c r="H2" s="5"/>
    </row>
    <row r="3" ht="26.25" customHeight="1" spans="1:8">
      <c r="A3" s="6" t="s">
        <v>1</v>
      </c>
      <c r="B3" s="6"/>
      <c r="C3" s="6"/>
      <c r="D3" s="6"/>
      <c r="E3" s="6"/>
      <c r="F3" s="6"/>
      <c r="G3" s="6"/>
      <c r="H3" s="6"/>
    </row>
    <row r="4" ht="25.5" customHeight="1" spans="1:8">
      <c r="A4" s="7" t="s">
        <v>2</v>
      </c>
      <c r="B4" s="7"/>
      <c r="C4" s="7"/>
      <c r="D4" s="7"/>
      <c r="E4" s="7"/>
      <c r="F4" s="7"/>
      <c r="G4" s="7"/>
      <c r="H4" s="7"/>
    </row>
    <row r="5" ht="20.25" customHeight="1" spans="1:8">
      <c r="A5" s="8" t="s">
        <v>3</v>
      </c>
      <c r="B5" s="9" t="s">
        <v>4</v>
      </c>
      <c r="C5" s="10" t="s">
        <v>5</v>
      </c>
      <c r="D5" s="11" t="s">
        <v>6</v>
      </c>
      <c r="E5" s="12" t="s">
        <v>7</v>
      </c>
      <c r="F5" s="13" t="s">
        <v>8</v>
      </c>
      <c r="G5" s="14" t="s">
        <v>9</v>
      </c>
      <c r="H5" s="14" t="s">
        <v>10</v>
      </c>
    </row>
    <row r="6" ht="23.25" customHeight="1" spans="1:8">
      <c r="A6" s="8"/>
      <c r="B6" s="15"/>
      <c r="C6" s="10"/>
      <c r="D6" s="11"/>
      <c r="E6" s="16"/>
      <c r="F6" s="17"/>
      <c r="G6" s="14"/>
      <c r="H6" s="14"/>
    </row>
    <row r="7" ht="26.25" customHeight="1" spans="1:8">
      <c r="A7" s="18" t="s">
        <v>11</v>
      </c>
      <c r="B7" s="19"/>
      <c r="C7" s="20"/>
      <c r="D7" s="21">
        <f>D8+D13</f>
        <v>59.8</v>
      </c>
      <c r="E7" s="22">
        <f>F7/D7</f>
        <v>1.02123578595318</v>
      </c>
      <c r="F7" s="21">
        <f>F8+F13+F19</f>
        <v>61.0699</v>
      </c>
      <c r="G7" s="23"/>
      <c r="H7" s="24"/>
    </row>
    <row r="8" ht="36.75" customHeight="1" spans="1:8">
      <c r="A8" s="18" t="s">
        <v>12</v>
      </c>
      <c r="B8" s="19"/>
      <c r="C8" s="20"/>
      <c r="D8" s="21">
        <f>SUM(D9:D12)</f>
        <v>37</v>
      </c>
      <c r="E8" s="22">
        <f>F8/D8</f>
        <v>0.9927</v>
      </c>
      <c r="F8" s="21">
        <f>SUM(F9:F12)</f>
        <v>36.7299</v>
      </c>
      <c r="G8" s="23"/>
      <c r="H8" s="24"/>
    </row>
    <row r="9" ht="36.75" customHeight="1" spans="1:8">
      <c r="A9" s="25">
        <v>1</v>
      </c>
      <c r="B9" s="25" t="s">
        <v>13</v>
      </c>
      <c r="C9" s="26" t="s">
        <v>14</v>
      </c>
      <c r="D9" s="27">
        <v>12</v>
      </c>
      <c r="E9" s="28">
        <f t="shared" ref="E9:E18" si="0">F9/D9</f>
        <v>1.01301666666667</v>
      </c>
      <c r="F9" s="53">
        <v>12.1562</v>
      </c>
      <c r="G9" s="30"/>
      <c r="H9" s="31"/>
    </row>
    <row r="10" ht="42" customHeight="1" spans="1:8">
      <c r="A10" s="25">
        <v>2</v>
      </c>
      <c r="B10" s="25" t="s">
        <v>13</v>
      </c>
      <c r="C10" s="26" t="s">
        <v>15</v>
      </c>
      <c r="D10" s="27">
        <v>16</v>
      </c>
      <c r="E10" s="28">
        <f t="shared" si="0"/>
        <v>1.00046875</v>
      </c>
      <c r="F10" s="53">
        <v>16.0075</v>
      </c>
      <c r="G10" s="30"/>
      <c r="H10" s="32"/>
    </row>
    <row r="11" ht="36.75" customHeight="1" spans="1:8">
      <c r="A11" s="25">
        <v>3</v>
      </c>
      <c r="B11" s="25" t="s">
        <v>16</v>
      </c>
      <c r="C11" s="26" t="s">
        <v>17</v>
      </c>
      <c r="D11" s="29">
        <v>3</v>
      </c>
      <c r="E11" s="28">
        <f t="shared" si="0"/>
        <v>1</v>
      </c>
      <c r="F11" s="53">
        <v>3</v>
      </c>
      <c r="G11" s="30"/>
      <c r="H11" s="32"/>
    </row>
    <row r="12" ht="36.75" customHeight="1" spans="1:8">
      <c r="A12" s="25">
        <v>4</v>
      </c>
      <c r="B12" s="25" t="s">
        <v>18</v>
      </c>
      <c r="C12" s="26" t="s">
        <v>19</v>
      </c>
      <c r="D12" s="27">
        <v>6</v>
      </c>
      <c r="E12" s="28">
        <f t="shared" si="0"/>
        <v>0.9277</v>
      </c>
      <c r="F12" s="53">
        <v>5.5662</v>
      </c>
      <c r="G12" s="30"/>
      <c r="H12" s="33"/>
    </row>
    <row r="13" ht="35.25" customHeight="1" spans="1:8">
      <c r="A13" s="34" t="s">
        <v>20</v>
      </c>
      <c r="B13" s="35"/>
      <c r="C13" s="36"/>
      <c r="D13" s="37">
        <f t="shared" ref="D13:F13" si="1">SUM(D14:D18)</f>
        <v>22.8</v>
      </c>
      <c r="E13" s="38">
        <f t="shared" si="0"/>
        <v>1.06754385964912</v>
      </c>
      <c r="F13" s="37">
        <f t="shared" si="1"/>
        <v>24.34</v>
      </c>
      <c r="G13" s="31"/>
      <c r="H13" s="32"/>
    </row>
    <row r="14" ht="40.5" customHeight="1" spans="1:8">
      <c r="A14" s="25">
        <v>1</v>
      </c>
      <c r="B14" s="25" t="s">
        <v>21</v>
      </c>
      <c r="C14" s="26" t="s">
        <v>22</v>
      </c>
      <c r="D14" s="27">
        <v>1</v>
      </c>
      <c r="E14" s="28">
        <f t="shared" si="0"/>
        <v>1</v>
      </c>
      <c r="F14" s="53">
        <v>1</v>
      </c>
      <c r="G14" s="39"/>
      <c r="H14" s="33"/>
    </row>
    <row r="15" ht="36.75" customHeight="1" spans="1:8">
      <c r="A15" s="25">
        <v>2</v>
      </c>
      <c r="B15" s="25" t="s">
        <v>23</v>
      </c>
      <c r="C15" s="26" t="s">
        <v>24</v>
      </c>
      <c r="D15" s="27">
        <v>3</v>
      </c>
      <c r="E15" s="28">
        <f t="shared" si="0"/>
        <v>1.92</v>
      </c>
      <c r="F15" s="53">
        <v>5.76</v>
      </c>
      <c r="G15" s="31"/>
      <c r="H15" s="32"/>
    </row>
    <row r="16" ht="42" customHeight="1" spans="1:8">
      <c r="A16" s="25">
        <v>3</v>
      </c>
      <c r="B16" s="40" t="s">
        <v>25</v>
      </c>
      <c r="C16" s="41" t="s">
        <v>26</v>
      </c>
      <c r="D16" s="29">
        <v>5.8</v>
      </c>
      <c r="E16" s="28">
        <f t="shared" si="0"/>
        <v>0.687931034482759</v>
      </c>
      <c r="F16" s="53">
        <v>3.99</v>
      </c>
      <c r="G16" s="33"/>
      <c r="H16" s="33" t="s">
        <v>27</v>
      </c>
    </row>
    <row r="17" ht="36.75" customHeight="1" spans="1:8">
      <c r="A17" s="25">
        <v>4</v>
      </c>
      <c r="B17" s="42" t="s">
        <v>28</v>
      </c>
      <c r="C17" s="43" t="s">
        <v>29</v>
      </c>
      <c r="D17" s="29">
        <v>10</v>
      </c>
      <c r="E17" s="28">
        <f t="shared" si="0"/>
        <v>0.808</v>
      </c>
      <c r="F17" s="53">
        <v>8.08</v>
      </c>
      <c r="G17" s="31"/>
      <c r="H17" s="44"/>
    </row>
    <row r="18" ht="36.75" customHeight="1" spans="1:8">
      <c r="A18" s="42">
        <v>5</v>
      </c>
      <c r="B18" s="42" t="s">
        <v>30</v>
      </c>
      <c r="C18" s="26" t="s">
        <v>26</v>
      </c>
      <c r="D18" s="27">
        <v>3</v>
      </c>
      <c r="E18" s="28">
        <f t="shared" si="0"/>
        <v>1.83666666666667</v>
      </c>
      <c r="F18" s="52">
        <v>5.51</v>
      </c>
      <c r="G18" s="31"/>
      <c r="H18" s="32"/>
    </row>
    <row r="19" ht="36.75" customHeight="1" spans="1:8">
      <c r="A19" s="34" t="s">
        <v>31</v>
      </c>
      <c r="B19" s="35"/>
      <c r="C19" s="36"/>
      <c r="D19" s="45" t="s">
        <v>32</v>
      </c>
      <c r="E19" s="45" t="s">
        <v>32</v>
      </c>
      <c r="F19" s="46"/>
      <c r="G19" s="31"/>
      <c r="H19" s="32"/>
    </row>
    <row r="20" ht="36.75" customHeight="1" spans="1:6">
      <c r="A20" s="47"/>
      <c r="B20" s="47"/>
      <c r="C20" s="48"/>
      <c r="D20" s="49"/>
      <c r="E20" s="50"/>
      <c r="F20" s="51"/>
    </row>
    <row r="21" ht="36.75" customHeight="1" spans="1:8">
      <c r="A21" s="54"/>
      <c r="B21" s="54"/>
      <c r="C21" s="54"/>
      <c r="D21" s="54"/>
      <c r="E21" s="54"/>
      <c r="F21" s="54"/>
      <c r="G21" s="54"/>
      <c r="H21" s="54"/>
    </row>
    <row r="22" ht="36.75" customHeight="1" spans="1:8">
      <c r="A22" s="54"/>
      <c r="B22" s="54"/>
      <c r="C22" s="54"/>
      <c r="D22" s="54"/>
      <c r="E22" s="54"/>
      <c r="F22" s="54"/>
      <c r="G22" s="54"/>
      <c r="H22" s="54"/>
    </row>
    <row r="23" ht="36.75" customHeight="1" spans="1:8">
      <c r="A23" s="54"/>
      <c r="B23" s="54"/>
      <c r="C23" s="54"/>
      <c r="D23" s="54"/>
      <c r="E23" s="54"/>
      <c r="F23" s="54"/>
      <c r="G23" s="54"/>
      <c r="H23" s="54"/>
    </row>
    <row r="24" ht="36.75" customHeight="1" spans="2:5">
      <c r="B24"/>
      <c r="C24" s="55"/>
      <c r="D24" s="2"/>
      <c r="E24"/>
    </row>
    <row r="25" ht="36.75" customHeight="1" spans="2:5">
      <c r="B25"/>
      <c r="E25"/>
    </row>
    <row r="26" ht="36.75" customHeight="1" spans="2:5">
      <c r="B26"/>
      <c r="E26"/>
    </row>
    <row r="27" ht="36.75" customHeight="1" spans="2:5">
      <c r="B27"/>
      <c r="E27"/>
    </row>
    <row r="28" ht="36.75" customHeight="1" spans="2:5">
      <c r="B28"/>
      <c r="E28"/>
    </row>
    <row r="29" ht="36.75" customHeight="1" spans="2:5">
      <c r="B29"/>
      <c r="E29"/>
    </row>
    <row r="30" ht="36.75" customHeight="1" spans="2:5">
      <c r="B30"/>
      <c r="E30"/>
    </row>
    <row r="31" ht="34.5" customHeight="1" spans="2:5">
      <c r="B31"/>
      <c r="E31"/>
    </row>
    <row r="32" ht="32.1" customHeight="1" spans="2:5">
      <c r="B32"/>
      <c r="E32"/>
    </row>
    <row r="33" ht="32.1" customHeight="1" spans="2:5">
      <c r="B33"/>
      <c r="E33"/>
    </row>
    <row r="34" ht="14.25" customHeight="1" spans="2:5">
      <c r="B34"/>
      <c r="E34"/>
    </row>
  </sheetData>
  <mergeCells count="16">
    <mergeCell ref="A2:H2"/>
    <mergeCell ref="A3:H3"/>
    <mergeCell ref="A4:H4"/>
    <mergeCell ref="A7:C7"/>
    <mergeCell ref="A8:C8"/>
    <mergeCell ref="A13:C13"/>
    <mergeCell ref="A19:C19"/>
    <mergeCell ref="A5:A6"/>
    <mergeCell ref="B5:B6"/>
    <mergeCell ref="C5:C6"/>
    <mergeCell ref="D5:D6"/>
    <mergeCell ref="E5:E6"/>
    <mergeCell ref="F5:F6"/>
    <mergeCell ref="G5:G6"/>
    <mergeCell ref="H5:H6"/>
    <mergeCell ref="A21:H23"/>
  </mergeCells>
  <pageMargins left="1.18110236220472" right="0.236220472440945" top="0.748031496062992" bottom="0.748031496062992" header="0.31496062992126" footer="0.31496062992126"/>
  <pageSetup paperSize="9" scale="4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zoomScale="55" zoomScaleNormal="55" topLeftCell="A5" workbookViewId="0">
      <selection activeCell="C27" sqref="C27"/>
    </sheetView>
  </sheetViews>
  <sheetFormatPr defaultColWidth="9" defaultRowHeight="13.5" outlineLevelCol="7"/>
  <cols>
    <col min="1" max="1" width="6.75" style="1" customWidth="1"/>
    <col min="2" max="2" width="19.25" style="1" customWidth="1"/>
    <col min="3" max="3" width="50.375" customWidth="1"/>
    <col min="4" max="4" width="13" customWidth="1"/>
    <col min="5" max="5" width="13.125" style="2" customWidth="1"/>
    <col min="6" max="6" width="16.75" customWidth="1"/>
    <col min="7" max="7" width="0.125" customWidth="1"/>
    <col min="8" max="8" width="55.125" customWidth="1"/>
    <col min="9" max="9" width="15.875" customWidth="1"/>
    <col min="10" max="10" width="14.75" customWidth="1"/>
    <col min="11" max="11" width="18.375" customWidth="1"/>
  </cols>
  <sheetData>
    <row r="1" ht="20.25" spans="1:2">
      <c r="A1" s="3" t="s">
        <v>33</v>
      </c>
      <c r="B1" s="4"/>
    </row>
    <row r="2" ht="42.75" customHeight="1" spans="1:8">
      <c r="A2" s="5" t="s">
        <v>0</v>
      </c>
      <c r="B2" s="5"/>
      <c r="C2" s="5"/>
      <c r="D2" s="5"/>
      <c r="E2" s="5"/>
      <c r="F2" s="5"/>
      <c r="G2" s="5"/>
      <c r="H2" s="5"/>
    </row>
    <row r="3" ht="26.25" customHeight="1" spans="1:8">
      <c r="A3" s="6" t="s">
        <v>34</v>
      </c>
      <c r="B3" s="6"/>
      <c r="C3" s="6"/>
      <c r="D3" s="6"/>
      <c r="E3" s="6"/>
      <c r="F3" s="6"/>
      <c r="G3" s="6"/>
      <c r="H3" s="6"/>
    </row>
    <row r="4" ht="25.5" customHeight="1" spans="1:8">
      <c r="A4" s="7" t="s">
        <v>2</v>
      </c>
      <c r="B4" s="7"/>
      <c r="C4" s="7"/>
      <c r="D4" s="7"/>
      <c r="E4" s="7"/>
      <c r="F4" s="7"/>
      <c r="G4" s="7"/>
      <c r="H4" s="7"/>
    </row>
    <row r="5" ht="20.25" customHeight="1" spans="1:8">
      <c r="A5" s="8" t="s">
        <v>3</v>
      </c>
      <c r="B5" s="9" t="s">
        <v>4</v>
      </c>
      <c r="C5" s="10" t="s">
        <v>5</v>
      </c>
      <c r="D5" s="11" t="s">
        <v>6</v>
      </c>
      <c r="E5" s="12" t="s">
        <v>7</v>
      </c>
      <c r="F5" s="13" t="s">
        <v>35</v>
      </c>
      <c r="G5" s="14" t="s">
        <v>9</v>
      </c>
      <c r="H5" s="14" t="s">
        <v>10</v>
      </c>
    </row>
    <row r="6" ht="23.25" customHeight="1" spans="1:8">
      <c r="A6" s="8"/>
      <c r="B6" s="15"/>
      <c r="C6" s="10"/>
      <c r="D6" s="11"/>
      <c r="E6" s="16"/>
      <c r="F6" s="17"/>
      <c r="G6" s="14"/>
      <c r="H6" s="14"/>
    </row>
    <row r="7" ht="26.25" customHeight="1" spans="1:8">
      <c r="A7" s="18" t="s">
        <v>11</v>
      </c>
      <c r="B7" s="19"/>
      <c r="C7" s="20"/>
      <c r="D7" s="21">
        <f>D8+D13</f>
        <v>59.8</v>
      </c>
      <c r="E7" s="22">
        <f>F7/D7</f>
        <v>1.0282525083612</v>
      </c>
      <c r="F7" s="21">
        <f>F8+F13+F19</f>
        <v>61.4895</v>
      </c>
      <c r="G7" s="23"/>
      <c r="H7" s="24"/>
    </row>
    <row r="8" ht="36.75" customHeight="1" spans="1:8">
      <c r="A8" s="18" t="s">
        <v>12</v>
      </c>
      <c r="B8" s="19"/>
      <c r="C8" s="20"/>
      <c r="D8" s="21">
        <f>SUM(D9:D12)</f>
        <v>37</v>
      </c>
      <c r="E8" s="22">
        <f>F8/D8</f>
        <v>0.923102702702703</v>
      </c>
      <c r="F8" s="21">
        <f>SUM(F9:F12)</f>
        <v>34.1548</v>
      </c>
      <c r="G8" s="23"/>
      <c r="H8" s="24"/>
    </row>
    <row r="9" ht="36.75" customHeight="1" spans="1:8">
      <c r="A9" s="25">
        <v>1</v>
      </c>
      <c r="B9" s="25" t="s">
        <v>13</v>
      </c>
      <c r="C9" s="26" t="s">
        <v>14</v>
      </c>
      <c r="D9" s="27">
        <v>12</v>
      </c>
      <c r="E9" s="28">
        <f t="shared" ref="E9:E18" si="0">F9/D9</f>
        <v>0.820833333333333</v>
      </c>
      <c r="F9" s="52">
        <v>9.85</v>
      </c>
      <c r="G9" s="30"/>
      <c r="H9" s="31"/>
    </row>
    <row r="10" ht="42" customHeight="1" spans="1:8">
      <c r="A10" s="25">
        <v>2</v>
      </c>
      <c r="B10" s="25" t="s">
        <v>13</v>
      </c>
      <c r="C10" s="26" t="s">
        <v>15</v>
      </c>
      <c r="D10" s="27">
        <v>16</v>
      </c>
      <c r="E10" s="28">
        <f t="shared" si="0"/>
        <v>0.9875</v>
      </c>
      <c r="F10" s="52">
        <v>15.8</v>
      </c>
      <c r="G10" s="30"/>
      <c r="H10" s="32"/>
    </row>
    <row r="11" ht="36.75" customHeight="1" spans="1:8">
      <c r="A11" s="25">
        <v>3</v>
      </c>
      <c r="B11" s="25" t="s">
        <v>16</v>
      </c>
      <c r="C11" s="26" t="s">
        <v>17</v>
      </c>
      <c r="D11" s="29">
        <v>3</v>
      </c>
      <c r="E11" s="28">
        <f t="shared" si="0"/>
        <v>1</v>
      </c>
      <c r="F11" s="52">
        <v>3</v>
      </c>
      <c r="G11" s="30"/>
      <c r="H11" s="32"/>
    </row>
    <row r="12" ht="36.75" customHeight="1" spans="1:8">
      <c r="A12" s="25">
        <v>4</v>
      </c>
      <c r="B12" s="25" t="s">
        <v>18</v>
      </c>
      <c r="C12" s="26" t="s">
        <v>19</v>
      </c>
      <c r="D12" s="27">
        <v>6</v>
      </c>
      <c r="E12" s="28">
        <f t="shared" si="0"/>
        <v>0.917466666666667</v>
      </c>
      <c r="F12" s="52">
        <v>5.5048</v>
      </c>
      <c r="G12" s="30"/>
      <c r="H12" s="33"/>
    </row>
    <row r="13" ht="35.25" customHeight="1" spans="1:8">
      <c r="A13" s="34" t="s">
        <v>20</v>
      </c>
      <c r="B13" s="35"/>
      <c r="C13" s="36"/>
      <c r="D13" s="37">
        <f t="shared" ref="D13:F13" si="1">SUM(D14:D18)</f>
        <v>22.8</v>
      </c>
      <c r="E13" s="38">
        <f t="shared" si="0"/>
        <v>1.04538157894737</v>
      </c>
      <c r="F13" s="37">
        <f t="shared" si="1"/>
        <v>23.8347</v>
      </c>
      <c r="G13" s="31"/>
      <c r="H13" s="32"/>
    </row>
    <row r="14" ht="40.5" customHeight="1" spans="1:8">
      <c r="A14" s="25">
        <v>1</v>
      </c>
      <c r="B14" s="25" t="s">
        <v>21</v>
      </c>
      <c r="C14" s="26" t="s">
        <v>22</v>
      </c>
      <c r="D14" s="27">
        <v>1</v>
      </c>
      <c r="E14" s="28">
        <f t="shared" si="0"/>
        <v>1</v>
      </c>
      <c r="F14" s="52">
        <v>1</v>
      </c>
      <c r="G14" s="39"/>
      <c r="H14" s="33"/>
    </row>
    <row r="15" ht="36.75" customHeight="1" spans="1:8">
      <c r="A15" s="25">
        <v>2</v>
      </c>
      <c r="B15" s="25" t="s">
        <v>23</v>
      </c>
      <c r="C15" s="26" t="s">
        <v>24</v>
      </c>
      <c r="D15" s="27">
        <v>3</v>
      </c>
      <c r="E15" s="28">
        <f t="shared" si="0"/>
        <v>1.87</v>
      </c>
      <c r="F15" s="52">
        <v>5.61</v>
      </c>
      <c r="G15" s="31"/>
      <c r="H15" s="32"/>
    </row>
    <row r="16" ht="42" customHeight="1" spans="1:8">
      <c r="A16" s="25">
        <v>3</v>
      </c>
      <c r="B16" s="40" t="s">
        <v>25</v>
      </c>
      <c r="C16" s="41" t="s">
        <v>26</v>
      </c>
      <c r="D16" s="29">
        <v>5.8</v>
      </c>
      <c r="E16" s="28">
        <f t="shared" si="0"/>
        <v>0.643051724137931</v>
      </c>
      <c r="F16" s="52">
        <v>3.7297</v>
      </c>
      <c r="G16" s="33"/>
      <c r="H16" s="33" t="s">
        <v>36</v>
      </c>
    </row>
    <row r="17" ht="36.75" customHeight="1" spans="1:8">
      <c r="A17" s="25">
        <v>4</v>
      </c>
      <c r="B17" s="42" t="s">
        <v>28</v>
      </c>
      <c r="C17" s="43" t="s">
        <v>29</v>
      </c>
      <c r="D17" s="29">
        <v>10</v>
      </c>
      <c r="E17" s="28">
        <f t="shared" si="0"/>
        <v>0.7985</v>
      </c>
      <c r="F17" s="52">
        <v>7.985</v>
      </c>
      <c r="G17" s="31"/>
      <c r="H17" s="44"/>
    </row>
    <row r="18" ht="36.75" customHeight="1" spans="1:8">
      <c r="A18" s="42">
        <v>5</v>
      </c>
      <c r="B18" s="42" t="s">
        <v>30</v>
      </c>
      <c r="C18" s="26" t="s">
        <v>26</v>
      </c>
      <c r="D18" s="27">
        <v>3</v>
      </c>
      <c r="E18" s="28">
        <f t="shared" si="0"/>
        <v>1.83666666666667</v>
      </c>
      <c r="F18" s="52">
        <v>5.51</v>
      </c>
      <c r="G18" s="31"/>
      <c r="H18" s="32"/>
    </row>
    <row r="19" ht="36.75" customHeight="1" spans="1:8">
      <c r="A19" s="34" t="s">
        <v>31</v>
      </c>
      <c r="B19" s="35"/>
      <c r="C19" s="36"/>
      <c r="D19" s="45" t="s">
        <v>32</v>
      </c>
      <c r="E19" s="45" t="s">
        <v>32</v>
      </c>
      <c r="F19" s="46">
        <v>3.5</v>
      </c>
      <c r="G19" s="31"/>
      <c r="H19" s="32"/>
    </row>
    <row r="20" ht="36.75" customHeight="1" spans="1:6">
      <c r="A20" s="47"/>
      <c r="B20" s="47"/>
      <c r="C20" s="48"/>
      <c r="D20" s="49"/>
      <c r="E20" s="50"/>
      <c r="F20" s="51"/>
    </row>
    <row r="21" ht="36.75" customHeight="1" spans="2:5">
      <c r="B21"/>
      <c r="E21"/>
    </row>
    <row r="22" ht="36.75" customHeight="1" spans="2:5">
      <c r="B22"/>
      <c r="E22"/>
    </row>
    <row r="23" ht="36.75" customHeight="1" spans="2:5">
      <c r="B23"/>
      <c r="E23"/>
    </row>
    <row r="24" ht="36.75" customHeight="1" spans="2:5">
      <c r="B24"/>
      <c r="E24"/>
    </row>
    <row r="25" ht="36.75" customHeight="1" spans="2:5">
      <c r="B25"/>
      <c r="E25"/>
    </row>
    <row r="26" ht="36.75" customHeight="1" spans="2:5">
      <c r="B26"/>
      <c r="E26"/>
    </row>
    <row r="27" ht="36.75" customHeight="1" spans="2:5">
      <c r="B27"/>
      <c r="E27"/>
    </row>
    <row r="28" ht="36.75" customHeight="1" spans="2:5">
      <c r="B28"/>
      <c r="E28"/>
    </row>
    <row r="29" ht="36.75" customHeight="1" spans="2:5">
      <c r="B29"/>
      <c r="E29"/>
    </row>
    <row r="30" ht="36.75" customHeight="1" spans="2:5">
      <c r="B30"/>
      <c r="E30"/>
    </row>
    <row r="31" ht="34.5" customHeight="1" spans="2:5">
      <c r="B31"/>
      <c r="E31"/>
    </row>
    <row r="32" ht="32.1" customHeight="1" spans="2:5">
      <c r="B32"/>
      <c r="E32"/>
    </row>
    <row r="33" ht="32.1" customHeight="1" spans="2:5">
      <c r="B33"/>
      <c r="E33"/>
    </row>
    <row r="34" ht="14.25" customHeight="1" spans="2:5">
      <c r="B34"/>
      <c r="E34"/>
    </row>
  </sheetData>
  <mergeCells count="15">
    <mergeCell ref="A2:H2"/>
    <mergeCell ref="A3:H3"/>
    <mergeCell ref="A4:H4"/>
    <mergeCell ref="A7:C7"/>
    <mergeCell ref="A8:C8"/>
    <mergeCell ref="A13:C13"/>
    <mergeCell ref="A19:C19"/>
    <mergeCell ref="A5:A6"/>
    <mergeCell ref="B5:B6"/>
    <mergeCell ref="C5:C6"/>
    <mergeCell ref="D5:D6"/>
    <mergeCell ref="E5:E6"/>
    <mergeCell ref="F5:F6"/>
    <mergeCell ref="G5:G6"/>
    <mergeCell ref="H5:H6"/>
  </mergeCells>
  <pageMargins left="1.18110236220472" right="0.236220472440945" top="0.748031496062992" bottom="0.748031496062992" header="0.31496062992126" footer="0.31496062992126"/>
  <pageSetup paperSize="9" scale="43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zoomScale="55" zoomScaleNormal="55" workbookViewId="0">
      <selection activeCell="H21" sqref="H21"/>
    </sheetView>
  </sheetViews>
  <sheetFormatPr defaultColWidth="9" defaultRowHeight="13.5" outlineLevelCol="7"/>
  <cols>
    <col min="1" max="1" width="6.75" style="1" customWidth="1"/>
    <col min="2" max="2" width="19.25" style="1" customWidth="1"/>
    <col min="3" max="3" width="50.375" customWidth="1"/>
    <col min="4" max="4" width="13" customWidth="1"/>
    <col min="5" max="5" width="13.125" style="2" customWidth="1"/>
    <col min="6" max="6" width="16.75" customWidth="1"/>
    <col min="7" max="7" width="0.125" customWidth="1"/>
    <col min="8" max="8" width="55.125" customWidth="1"/>
    <col min="9" max="9" width="15.875" customWidth="1"/>
    <col min="10" max="10" width="14.75" customWidth="1"/>
    <col min="11" max="11" width="18.375" customWidth="1"/>
  </cols>
  <sheetData>
    <row r="1" ht="20.25" spans="1:2">
      <c r="A1" s="3" t="s">
        <v>33</v>
      </c>
      <c r="B1" s="4"/>
    </row>
    <row r="2" ht="42.75" customHeight="1" spans="1:8">
      <c r="A2" s="5" t="s">
        <v>0</v>
      </c>
      <c r="B2" s="5"/>
      <c r="C2" s="5"/>
      <c r="D2" s="5"/>
      <c r="E2" s="5"/>
      <c r="F2" s="5"/>
      <c r="G2" s="5"/>
      <c r="H2" s="5"/>
    </row>
    <row r="3" ht="26.25" customHeight="1" spans="1:8">
      <c r="A3" s="6" t="s">
        <v>37</v>
      </c>
      <c r="B3" s="6"/>
      <c r="C3" s="6"/>
      <c r="D3" s="6"/>
      <c r="E3" s="6"/>
      <c r="F3" s="6"/>
      <c r="G3" s="6"/>
      <c r="H3" s="6"/>
    </row>
    <row r="4" ht="25.5" customHeight="1" spans="1:8">
      <c r="A4" s="7" t="s">
        <v>2</v>
      </c>
      <c r="B4" s="7"/>
      <c r="C4" s="7"/>
      <c r="D4" s="7"/>
      <c r="E4" s="7"/>
      <c r="F4" s="7"/>
      <c r="G4" s="7"/>
      <c r="H4" s="7"/>
    </row>
    <row r="5" ht="20.25" customHeight="1" spans="1:8">
      <c r="A5" s="8" t="s">
        <v>3</v>
      </c>
      <c r="B5" s="9" t="s">
        <v>4</v>
      </c>
      <c r="C5" s="10" t="s">
        <v>5</v>
      </c>
      <c r="D5" s="11" t="s">
        <v>6</v>
      </c>
      <c r="E5" s="12" t="s">
        <v>7</v>
      </c>
      <c r="F5" s="13" t="s">
        <v>38</v>
      </c>
      <c r="G5" s="14" t="s">
        <v>9</v>
      </c>
      <c r="H5" s="14" t="s">
        <v>10</v>
      </c>
    </row>
    <row r="6" ht="23.25" customHeight="1" spans="1:8">
      <c r="A6" s="8"/>
      <c r="B6" s="15"/>
      <c r="C6" s="10"/>
      <c r="D6" s="11"/>
      <c r="E6" s="16"/>
      <c r="F6" s="17"/>
      <c r="G6" s="14"/>
      <c r="H6" s="14"/>
    </row>
    <row r="7" ht="26.25" customHeight="1" spans="1:8">
      <c r="A7" s="18" t="s">
        <v>11</v>
      </c>
      <c r="B7" s="19"/>
      <c r="C7" s="20"/>
      <c r="D7" s="21">
        <f>D8+D13</f>
        <v>59.8</v>
      </c>
      <c r="E7" s="22">
        <f>F7/D7</f>
        <v>0.988294314381271</v>
      </c>
      <c r="F7" s="21">
        <f>F8+F13+F19</f>
        <v>59.1</v>
      </c>
      <c r="G7" s="23"/>
      <c r="H7" s="24"/>
    </row>
    <row r="8" ht="36.75" customHeight="1" spans="1:8">
      <c r="A8" s="18" t="s">
        <v>12</v>
      </c>
      <c r="B8" s="19"/>
      <c r="C8" s="20"/>
      <c r="D8" s="21">
        <f>SUM(D9:D12)</f>
        <v>37</v>
      </c>
      <c r="E8" s="22">
        <f>F8/D8</f>
        <v>0.879189189189189</v>
      </c>
      <c r="F8" s="21">
        <f>SUM(F9:F12)</f>
        <v>32.53</v>
      </c>
      <c r="G8" s="23"/>
      <c r="H8" s="24"/>
    </row>
    <row r="9" ht="36.75" customHeight="1" spans="1:8">
      <c r="A9" s="25">
        <v>1</v>
      </c>
      <c r="B9" s="25" t="s">
        <v>13</v>
      </c>
      <c r="C9" s="26" t="s">
        <v>14</v>
      </c>
      <c r="D9" s="27">
        <v>12</v>
      </c>
      <c r="E9" s="28">
        <f t="shared" ref="E9:E18" si="0">F9/D9</f>
        <v>0.736666666666667</v>
      </c>
      <c r="F9" s="29">
        <v>8.84</v>
      </c>
      <c r="G9" s="30"/>
      <c r="H9" s="31"/>
    </row>
    <row r="10" ht="42" customHeight="1" spans="1:8">
      <c r="A10" s="25">
        <v>2</v>
      </c>
      <c r="B10" s="25" t="s">
        <v>13</v>
      </c>
      <c r="C10" s="26" t="s">
        <v>15</v>
      </c>
      <c r="D10" s="27">
        <v>16</v>
      </c>
      <c r="E10" s="28">
        <f t="shared" si="0"/>
        <v>0.9625</v>
      </c>
      <c r="F10" s="29">
        <v>15.4</v>
      </c>
      <c r="G10" s="30"/>
      <c r="H10" s="32"/>
    </row>
    <row r="11" ht="36.75" customHeight="1" spans="1:8">
      <c r="A11" s="25">
        <v>3</v>
      </c>
      <c r="B11" s="25" t="s">
        <v>16</v>
      </c>
      <c r="C11" s="26" t="s">
        <v>17</v>
      </c>
      <c r="D11" s="29">
        <v>3</v>
      </c>
      <c r="E11" s="28">
        <f t="shared" si="0"/>
        <v>0.973333333333333</v>
      </c>
      <c r="F11" s="29">
        <v>2.92</v>
      </c>
      <c r="G11" s="30"/>
      <c r="H11" s="32"/>
    </row>
    <row r="12" ht="36.75" customHeight="1" spans="1:8">
      <c r="A12" s="25">
        <v>4</v>
      </c>
      <c r="B12" s="25" t="s">
        <v>18</v>
      </c>
      <c r="C12" s="26" t="s">
        <v>19</v>
      </c>
      <c r="D12" s="27">
        <v>6</v>
      </c>
      <c r="E12" s="28">
        <f t="shared" si="0"/>
        <v>0.895</v>
      </c>
      <c r="F12" s="29">
        <v>5.37</v>
      </c>
      <c r="G12" s="30"/>
      <c r="H12" s="33"/>
    </row>
    <row r="13" ht="35.25" customHeight="1" spans="1:8">
      <c r="A13" s="34" t="s">
        <v>20</v>
      </c>
      <c r="B13" s="35"/>
      <c r="C13" s="36"/>
      <c r="D13" s="37">
        <f t="shared" ref="D13:F13" si="1">SUM(D14:D18)</f>
        <v>22.8</v>
      </c>
      <c r="E13" s="38">
        <f t="shared" si="0"/>
        <v>1.01184210526316</v>
      </c>
      <c r="F13" s="37">
        <f t="shared" si="1"/>
        <v>23.07</v>
      </c>
      <c r="G13" s="31"/>
      <c r="H13" s="32"/>
    </row>
    <row r="14" ht="40.5" customHeight="1" spans="1:8">
      <c r="A14" s="25">
        <v>1</v>
      </c>
      <c r="B14" s="25" t="s">
        <v>21</v>
      </c>
      <c r="C14" s="26" t="s">
        <v>22</v>
      </c>
      <c r="D14" s="27">
        <v>1</v>
      </c>
      <c r="E14" s="28">
        <f t="shared" si="0"/>
        <v>1</v>
      </c>
      <c r="F14" s="29">
        <v>1</v>
      </c>
      <c r="G14" s="39"/>
      <c r="H14" s="33"/>
    </row>
    <row r="15" ht="36.75" customHeight="1" spans="1:8">
      <c r="A15" s="25">
        <v>2</v>
      </c>
      <c r="B15" s="25" t="s">
        <v>23</v>
      </c>
      <c r="C15" s="26" t="s">
        <v>24</v>
      </c>
      <c r="D15" s="27">
        <v>3</v>
      </c>
      <c r="E15" s="28">
        <f t="shared" si="0"/>
        <v>1.76</v>
      </c>
      <c r="F15" s="29">
        <v>5.28</v>
      </c>
      <c r="G15" s="31"/>
      <c r="H15" s="32"/>
    </row>
    <row r="16" ht="42" customHeight="1" spans="1:8">
      <c r="A16" s="25">
        <v>3</v>
      </c>
      <c r="B16" s="40" t="s">
        <v>25</v>
      </c>
      <c r="C16" s="41" t="s">
        <v>26</v>
      </c>
      <c r="D16" s="29">
        <v>5.8</v>
      </c>
      <c r="E16" s="28">
        <f t="shared" si="0"/>
        <v>0.608620689655172</v>
      </c>
      <c r="F16" s="29">
        <v>3.53</v>
      </c>
      <c r="G16" s="33"/>
      <c r="H16" s="33" t="s">
        <v>36</v>
      </c>
    </row>
    <row r="17" ht="36.75" customHeight="1" spans="1:8">
      <c r="A17" s="25">
        <v>4</v>
      </c>
      <c r="B17" s="42" t="s">
        <v>28</v>
      </c>
      <c r="C17" s="43" t="s">
        <v>29</v>
      </c>
      <c r="D17" s="29">
        <v>10</v>
      </c>
      <c r="E17" s="28">
        <f t="shared" si="0"/>
        <v>0.781</v>
      </c>
      <c r="F17" s="29">
        <v>7.81</v>
      </c>
      <c r="G17" s="31"/>
      <c r="H17" s="44"/>
    </row>
    <row r="18" ht="36.75" customHeight="1" spans="1:8">
      <c r="A18" s="42">
        <v>5</v>
      </c>
      <c r="B18" s="42" t="s">
        <v>30</v>
      </c>
      <c r="C18" s="26" t="s">
        <v>26</v>
      </c>
      <c r="D18" s="27">
        <v>3</v>
      </c>
      <c r="E18" s="28">
        <f t="shared" si="0"/>
        <v>1.81666666666667</v>
      </c>
      <c r="F18" s="29">
        <v>5.45</v>
      </c>
      <c r="G18" s="31"/>
      <c r="H18" s="32"/>
    </row>
    <row r="19" ht="36.75" customHeight="1" spans="1:8">
      <c r="A19" s="34" t="s">
        <v>31</v>
      </c>
      <c r="B19" s="35"/>
      <c r="C19" s="36"/>
      <c r="D19" s="45" t="s">
        <v>32</v>
      </c>
      <c r="E19" s="45" t="s">
        <v>32</v>
      </c>
      <c r="F19" s="46">
        <v>3.5</v>
      </c>
      <c r="G19" s="31"/>
      <c r="H19" s="32"/>
    </row>
    <row r="20" ht="36.75" customHeight="1" spans="1:6">
      <c r="A20" s="47"/>
      <c r="B20" s="47"/>
      <c r="C20" s="48"/>
      <c r="D20" s="49"/>
      <c r="E20" s="50"/>
      <c r="F20" s="51"/>
    </row>
    <row r="21" ht="36.75" customHeight="1" spans="2:5">
      <c r="B21"/>
      <c r="E21"/>
    </row>
    <row r="22" ht="36.75" customHeight="1" spans="2:5">
      <c r="B22"/>
      <c r="E22"/>
    </row>
    <row r="23" ht="36.75" customHeight="1" spans="2:5">
      <c r="B23"/>
      <c r="E23"/>
    </row>
    <row r="24" ht="36.75" customHeight="1" spans="2:5">
      <c r="B24"/>
      <c r="E24"/>
    </row>
    <row r="25" ht="36.75" customHeight="1" spans="2:5">
      <c r="B25"/>
      <c r="E25"/>
    </row>
    <row r="26" ht="36.75" customHeight="1" spans="2:5">
      <c r="B26"/>
      <c r="E26"/>
    </row>
    <row r="27" ht="36.75" customHeight="1" spans="2:5">
      <c r="B27"/>
      <c r="E27"/>
    </row>
    <row r="28" ht="36.75" customHeight="1" spans="2:5">
      <c r="B28"/>
      <c r="E28"/>
    </row>
    <row r="29" ht="36.75" customHeight="1" spans="2:5">
      <c r="B29"/>
      <c r="E29"/>
    </row>
    <row r="30" ht="36.75" customHeight="1" spans="2:5">
      <c r="B30"/>
      <c r="E30"/>
    </row>
    <row r="31" ht="34.5" customHeight="1" spans="2:5">
      <c r="B31"/>
      <c r="E31"/>
    </row>
    <row r="32" ht="32.1" customHeight="1" spans="2:5">
      <c r="B32"/>
      <c r="E32"/>
    </row>
    <row r="33" ht="32.1" customHeight="1" spans="2:5">
      <c r="B33"/>
      <c r="E33"/>
    </row>
    <row r="34" ht="14.25" customHeight="1" spans="2:5">
      <c r="B34"/>
      <c r="E34"/>
    </row>
  </sheetData>
  <mergeCells count="15">
    <mergeCell ref="A2:H2"/>
    <mergeCell ref="A3:H3"/>
    <mergeCell ref="A4:H4"/>
    <mergeCell ref="A7:C7"/>
    <mergeCell ref="A8:C8"/>
    <mergeCell ref="A13:C13"/>
    <mergeCell ref="A19:C19"/>
    <mergeCell ref="A5:A6"/>
    <mergeCell ref="B5:B6"/>
    <mergeCell ref="C5:C6"/>
    <mergeCell ref="D5:D6"/>
    <mergeCell ref="E5:E6"/>
    <mergeCell ref="F5:F6"/>
    <mergeCell ref="G5:G6"/>
    <mergeCell ref="H5:H6"/>
  </mergeCells>
  <pageMargins left="1.18110236220472" right="0.236220472440945" top="0.748031496062992" bottom="0.748031496062992" header="0.31496062992126" footer="0.31496062992126"/>
  <pageSetup paperSize="9" scale="4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12月第四周</vt:lpstr>
      <vt:lpstr>12月第三周</vt:lpstr>
      <vt:lpstr>12月第一周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QDD</cp:lastModifiedBy>
  <dcterms:created xsi:type="dcterms:W3CDTF">2020-05-20T01:21:00Z</dcterms:created>
  <cp:lastPrinted>2020-12-30T01:20:00Z</cp:lastPrinted>
  <dcterms:modified xsi:type="dcterms:W3CDTF">2021-01-05T01:15:25Z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