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9月第四周" sheetId="22" r:id="rId1"/>
    <sheet name="9月第三周 " sheetId="21" r:id="rId2"/>
    <sheet name="9月第二周" sheetId="20" r:id="rId3"/>
    <sheet name="9月第一周" sheetId="19" r:id="rId4"/>
  </sheets>
  <calcPr calcId="144525"/>
</workbook>
</file>

<file path=xl/sharedStrings.xml><?xml version="1.0" encoding="utf-8"?>
<sst xmlns="http://schemas.openxmlformats.org/spreadsheetml/2006/main" count="277" uniqueCount="80">
  <si>
    <t>2020年度市级（水务）重大项目投资进展情况表</t>
  </si>
  <si>
    <r>
      <rPr>
        <sz val="20"/>
        <color theme="1"/>
        <rFont val="楷体"/>
        <charset val="134"/>
      </rPr>
      <t>（截至9月</t>
    </r>
    <r>
      <rPr>
        <sz val="20"/>
        <color theme="1"/>
        <rFont val="楷体"/>
        <charset val="134"/>
      </rPr>
      <t>30</t>
    </r>
    <r>
      <rPr>
        <sz val="20"/>
        <color theme="1"/>
        <rFont val="楷体"/>
        <charset val="134"/>
      </rPr>
      <t>日）</t>
    </r>
  </si>
  <si>
    <t>填报单位：武汉市水务局        注备：带▲标志的为省级重点项目                  单位：亿元</t>
  </si>
  <si>
    <t>序号</t>
  </si>
  <si>
    <t>责任单位</t>
  </si>
  <si>
    <t>项目名称</t>
  </si>
  <si>
    <t>年度计划</t>
  </si>
  <si>
    <t>完成率</t>
  </si>
  <si>
    <t>1-39周累计完成投资</t>
  </si>
  <si>
    <t>数据差异原因</t>
  </si>
  <si>
    <r>
      <rPr>
        <b/>
        <sz val="16"/>
        <color rgb="FF000000"/>
        <rFont val="宋体"/>
        <charset val="134"/>
      </rPr>
      <t>进度滞后的原因</t>
    </r>
    <r>
      <rPr>
        <b/>
        <sz val="16"/>
        <color rgb="FF000000"/>
        <rFont val="楷体"/>
        <charset val="134"/>
      </rPr>
      <t xml:space="preserve"> </t>
    </r>
  </si>
  <si>
    <t>总计：</t>
  </si>
  <si>
    <t>一、市级项目</t>
  </si>
  <si>
    <t>市水务局</t>
  </si>
  <si>
    <r>
      <rPr>
        <sz val="16"/>
        <color theme="1"/>
        <rFont val="仿宋"/>
        <charset val="134"/>
      </rPr>
      <t>南湖水环境提升工程</t>
    </r>
    <r>
      <rPr>
        <b/>
        <sz val="16"/>
        <color theme="1"/>
        <rFont val="楷体"/>
        <charset val="134"/>
      </rPr>
      <t>（▲）</t>
    </r>
  </si>
  <si>
    <r>
      <rPr>
        <sz val="16"/>
        <color theme="1"/>
        <rFont val="仿宋"/>
        <charset val="134"/>
      </rPr>
      <t>黄孝河、机场河水环境综合治理（二期）工程</t>
    </r>
    <r>
      <rPr>
        <b/>
        <sz val="16"/>
        <color theme="1"/>
        <rFont val="楷体"/>
        <charset val="134"/>
      </rPr>
      <t>（▲）</t>
    </r>
  </si>
  <si>
    <t>湖溪河综合整治工程</t>
  </si>
  <si>
    <t>市城投公司</t>
  </si>
  <si>
    <t>黄家湖污水处理厂（三期）扩建工程</t>
  </si>
  <si>
    <t>二、区级项目</t>
  </si>
  <si>
    <t>硚口区</t>
  </si>
  <si>
    <t>汉江湾生态综合治理市政排水工程（一期）</t>
  </si>
  <si>
    <t>新洲区</t>
  </si>
  <si>
    <t>阳逻二水厂新建工程</t>
  </si>
  <si>
    <t>江夏区</t>
  </si>
  <si>
    <t>清水入江项目</t>
  </si>
  <si>
    <t>1.受新冠疫情的影响，该项目前期无法复工复产，工期延误时间较长；
2.征地拆迁进展缓慢；
3.由于方案调整优化，项目审批进度略有滞后。</t>
  </si>
  <si>
    <t>经开区</t>
  </si>
  <si>
    <r>
      <rPr>
        <sz val="16"/>
        <rFont val="仿宋"/>
        <charset val="134"/>
      </rPr>
      <t>马影河综合整治（一期）</t>
    </r>
    <r>
      <rPr>
        <b/>
        <sz val="16"/>
        <rFont val="楷体"/>
        <charset val="134"/>
      </rPr>
      <t>（▲）</t>
    </r>
  </si>
  <si>
    <t>蔡甸区</t>
  </si>
  <si>
    <t>三、市级重大前期项目前期工作投资</t>
  </si>
  <si>
    <t>——</t>
  </si>
  <si>
    <t>全市城建重点工程目录共计23个，年度计划85.32亿元，截至9月17日，累计完成投资51.22亿元，完成率60.03%。其中，完成率低于50%的项目有项目名称+（完成率%）、项目名称+（完成率%）。</t>
  </si>
  <si>
    <t>四水类别</t>
  </si>
  <si>
    <t>总投资</t>
  </si>
  <si>
    <t>本年计划完成投资(万元)</t>
  </si>
  <si>
    <t>截止目前本年已完成投资(万元)</t>
  </si>
  <si>
    <t>完成占比（%）</t>
  </si>
  <si>
    <t>计划开工时间</t>
  </si>
  <si>
    <t>洪山区</t>
  </si>
  <si>
    <t>东港（汤逊湖~青菱河通道）整治工程</t>
  </si>
  <si>
    <t>排涝</t>
  </si>
  <si>
    <t>蔡甸区东部区域清水入江项目</t>
  </si>
  <si>
    <t>治污</t>
  </si>
  <si>
    <t>碧水集团</t>
  </si>
  <si>
    <t>武昌区八铺街堤（鹦鹉洲大桥至杨泗港大桥段）防洪及环境综合整治工程</t>
  </si>
  <si>
    <t>防洪</t>
  </si>
  <si>
    <t>（汉口、洪山、汉阳）水体淤泥处置工程</t>
  </si>
  <si>
    <t>东湖水环境提升工程</t>
  </si>
  <si>
    <t>青山港引水口引水水质净化工程</t>
  </si>
  <si>
    <t>巡司河流域治理项目-巡司河综合整治（三期）工程</t>
  </si>
  <si>
    <t>朱家老港综合整治工程</t>
  </si>
  <si>
    <t>南湖流域治理项目-南湖茶山刘片区污水快速通道示范工程</t>
  </si>
  <si>
    <t>黄孝河、机场河流域水环境治理项目-黄孝河机场河水环境治理三期工程</t>
  </si>
  <si>
    <t>汤逊湖流域治理项目-汤逊湖流域综合治理项目一期工程</t>
  </si>
  <si>
    <t>（截至9月18日）</t>
  </si>
  <si>
    <t>填报单位：武汉市水务局        注备：带▲标志的为省级重点项目                                                               单位：亿元</t>
  </si>
  <si>
    <t>完成情况</t>
  </si>
  <si>
    <t>1-38周完成投资</t>
  </si>
  <si>
    <t>江夏区水务局报出数据一致，区发改委报送市发改委的数据有调整。</t>
  </si>
  <si>
    <t>全市城建重点工程目录共计23个，年度计划85.32亿元，截至9月3日，累计完成投资49.41亿元，完成率57.91%。完成率低于50%的项目有：</t>
  </si>
  <si>
    <t>建设单位</t>
  </si>
  <si>
    <t>本年计划</t>
  </si>
  <si>
    <t>本年完成</t>
  </si>
  <si>
    <r>
      <rPr>
        <sz val="14"/>
        <color rgb="FFFF0000"/>
        <rFont val="宋体"/>
        <charset val="134"/>
      </rPr>
      <t>南湖流域治理项目</t>
    </r>
    <r>
      <rPr>
        <sz val="14"/>
        <color rgb="FFFF0000"/>
        <rFont val="Calibri"/>
        <charset val="134"/>
      </rPr>
      <t>-</t>
    </r>
    <r>
      <rPr>
        <sz val="14"/>
        <color rgb="FFFF0000"/>
        <rFont val="宋体"/>
        <charset val="134"/>
      </rPr>
      <t>南湖茶山刘片区污水快速通道示范工程</t>
    </r>
  </si>
  <si>
    <r>
      <rPr>
        <sz val="14"/>
        <color rgb="FFFF0000"/>
        <rFont val="宋体"/>
        <charset val="134"/>
      </rPr>
      <t>汤逊湖流域治理项目</t>
    </r>
    <r>
      <rPr>
        <sz val="14"/>
        <color rgb="FFFF0000"/>
        <rFont val="Calibri"/>
        <charset val="134"/>
      </rPr>
      <t>-</t>
    </r>
    <r>
      <rPr>
        <sz val="14"/>
        <color rgb="FFFF0000"/>
        <rFont val="宋体"/>
        <charset val="134"/>
      </rPr>
      <t>汤逊湖流域综合治理项目一期工程</t>
    </r>
  </si>
  <si>
    <r>
      <rPr>
        <sz val="14"/>
        <color rgb="FFFF0000"/>
        <rFont val="宋体"/>
        <charset val="134"/>
      </rPr>
      <t>黄孝河、机场河流域水环境治理项目</t>
    </r>
    <r>
      <rPr>
        <sz val="14"/>
        <color rgb="FFFF0000"/>
        <rFont val="Calibri"/>
        <charset val="134"/>
      </rPr>
      <t>-</t>
    </r>
    <r>
      <rPr>
        <sz val="14"/>
        <color rgb="FFFF0000"/>
        <rFont val="宋体"/>
        <charset val="134"/>
      </rPr>
      <t>黄孝河机场河水环境治理三期工程</t>
    </r>
  </si>
  <si>
    <r>
      <rPr>
        <sz val="14"/>
        <color rgb="FFFF0000"/>
        <rFont val="宋体"/>
        <charset val="134"/>
      </rPr>
      <t>巡司河流域治理项目</t>
    </r>
    <r>
      <rPr>
        <sz val="14"/>
        <color rgb="FFFF0000"/>
        <rFont val="Calibri"/>
        <charset val="134"/>
      </rPr>
      <t>-</t>
    </r>
    <r>
      <rPr>
        <sz val="14"/>
        <color rgb="FFFF0000"/>
        <rFont val="宋体"/>
        <charset val="134"/>
      </rPr>
      <t>巡司河综合整治（三期）工程</t>
    </r>
  </si>
  <si>
    <r>
      <rPr>
        <sz val="14"/>
        <color rgb="FFFF0000"/>
        <rFont val="宋体"/>
        <charset val="134"/>
      </rPr>
      <t>东港（汤逊湖</t>
    </r>
    <r>
      <rPr>
        <sz val="14"/>
        <color rgb="FFFF0000"/>
        <rFont val="Calibri"/>
        <charset val="134"/>
      </rPr>
      <t>~</t>
    </r>
    <r>
      <rPr>
        <sz val="14"/>
        <color rgb="FFFF0000"/>
        <rFont val="宋体"/>
        <charset val="134"/>
      </rPr>
      <t>青菱河通道）整治工程</t>
    </r>
  </si>
  <si>
    <t>倒水河系统治理工程</t>
  </si>
  <si>
    <t>（截至9月10日）</t>
  </si>
  <si>
    <t>各单位报市水务局数据</t>
  </si>
  <si>
    <t>1-37周完成投资</t>
  </si>
  <si>
    <t>1.四期范围由洪山区胜利村负责的30万方土方清运滞后，影响三期工程基坑安全和施工进度；
2.入汛后持续阴雨天气影响土方外运进度。</t>
  </si>
  <si>
    <t>1.疫情原因耽误较长时间；
2.梅雨季节较长，工程实施进度缓慢。</t>
  </si>
  <si>
    <t>1.征地拆迁难；
2.7月进入雨季节，马影河整体水位上涨，工程实施进度缓慢。</t>
  </si>
  <si>
    <t>（截至8月31日）</t>
  </si>
  <si>
    <t>投资完成情况</t>
  </si>
  <si>
    <r>
      <rPr>
        <b/>
        <sz val="16"/>
        <color rgb="FF000000"/>
        <rFont val="宋体"/>
        <charset val="134"/>
      </rPr>
      <t>进度滞后的原因</t>
    </r>
    <r>
      <rPr>
        <b/>
        <sz val="16"/>
        <color rgb="FF000000"/>
        <rFont val="楷体"/>
        <charset val="134"/>
      </rPr>
      <t xml:space="preserve"> </t>
    </r>
    <r>
      <rPr>
        <b/>
        <sz val="11"/>
        <color rgb="FF000000"/>
        <rFont val="楷体"/>
        <charset val="134"/>
      </rPr>
      <t>（全市平均进度为62.9%）</t>
    </r>
  </si>
  <si>
    <t>1-36周完成投资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</si>
</sst>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4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楷体"/>
      <charset val="134"/>
    </font>
    <font>
      <sz val="16"/>
      <color theme="1"/>
      <name val="仿宋"/>
      <charset val="134"/>
    </font>
    <font>
      <b/>
      <sz val="16"/>
      <color rgb="FF000000"/>
      <name val="宋体"/>
      <charset val="134"/>
    </font>
    <font>
      <b/>
      <sz val="16"/>
      <color theme="1"/>
      <name val="仿宋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6"/>
      <name val="仿宋"/>
      <charset val="134"/>
    </font>
    <font>
      <b/>
      <sz val="16"/>
      <color rgb="FF000000"/>
      <name val="仿宋"/>
      <charset val="134"/>
    </font>
    <font>
      <b/>
      <sz val="20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4"/>
      <color rgb="FFFF0000"/>
      <name val="宋体"/>
      <charset val="134"/>
    </font>
    <font>
      <sz val="14"/>
      <color rgb="FFFF0000"/>
      <name val="Calibri"/>
      <charset val="134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6"/>
      <color rgb="FF000000"/>
      <name val="楷体"/>
      <charset val="134"/>
    </font>
    <font>
      <b/>
      <sz val="11"/>
      <color rgb="FF000000"/>
      <name val="楷体"/>
      <charset val="134"/>
    </font>
    <font>
      <b/>
      <sz val="16"/>
      <color theme="1"/>
      <name val="楷体"/>
      <charset val="134"/>
    </font>
    <font>
      <b/>
      <sz val="16"/>
      <name val="楷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4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8" fillId="20" borderId="14" applyNumberFormat="0" applyAlignment="0" applyProtection="0">
      <alignment vertical="center"/>
    </xf>
    <xf numFmtId="0" fontId="28" fillId="20" borderId="11" applyNumberFormat="0" applyAlignment="0" applyProtection="0">
      <alignment vertical="center"/>
    </xf>
    <xf numFmtId="0" fontId="35" fillId="26" borderId="13" applyNumberForma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11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0" fontId="6" fillId="2" borderId="2" xfId="1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0" fontId="7" fillId="0" borderId="2" xfId="11" applyNumberFormat="1" applyFont="1" applyBorder="1" applyAlignment="1">
      <alignment horizontal="center" vertical="center"/>
    </xf>
    <xf numFmtId="0" fontId="8" fillId="0" borderId="2" xfId="0" applyFont="1" applyBorder="1" applyAlignment="1"/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5" fillId="0" borderId="2" xfId="0" applyNumberFormat="1" applyFont="1" applyBorder="1" applyAlignment="1">
      <alignment horizontal="center" vertical="center"/>
    </xf>
    <xf numFmtId="10" fontId="5" fillId="0" borderId="2" xfId="11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76" fontId="5" fillId="0" borderId="0" xfId="0" applyNumberFormat="1" applyFont="1" applyBorder="1" applyAlignment="1">
      <alignment horizontal="center" vertical="center"/>
    </xf>
    <xf numFmtId="10" fontId="5" fillId="0" borderId="0" xfId="11" applyNumberFormat="1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0" fontId="8" fillId="0" borderId="2" xfId="11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/>
    </xf>
    <xf numFmtId="4" fontId="15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9" fontId="15" fillId="0" borderId="2" xfId="11" applyFont="1" applyFill="1" applyBorder="1" applyAlignment="1">
      <alignment horizontal="center"/>
    </xf>
    <xf numFmtId="3" fontId="15" fillId="0" borderId="2" xfId="0" applyNumberFormat="1" applyFont="1" applyFill="1" applyBorder="1" applyAlignment="1">
      <alignment horizont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10" fontId="6" fillId="2" borderId="3" xfId="1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0" fontId="6" fillId="2" borderId="4" xfId="1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1" fontId="19" fillId="0" borderId="2" xfId="0" applyNumberFormat="1" applyFont="1" applyFill="1" applyBorder="1" applyAlignment="1">
      <alignment horizontal="center" vertical="center"/>
    </xf>
    <xf numFmtId="22" fontId="17" fillId="0" borderId="2" xfId="0" applyNumberFormat="1" applyFont="1" applyFill="1" applyBorder="1" applyAlignment="1">
      <alignment horizontal="center" vertical="center"/>
    </xf>
    <xf numFmtId="22" fontId="2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zoomScale="70" zoomScaleNormal="70" workbookViewId="0">
      <selection activeCell="A2" sqref="A2:H2"/>
    </sheetView>
  </sheetViews>
  <sheetFormatPr defaultColWidth="9" defaultRowHeight="13.5"/>
  <cols>
    <col min="1" max="1" width="5" style="1" customWidth="1"/>
    <col min="2" max="2" width="15.375" style="1" customWidth="1"/>
    <col min="3" max="3" width="37.25" customWidth="1"/>
    <col min="4" max="4" width="13" customWidth="1"/>
    <col min="5" max="5" width="13.125" style="2" customWidth="1"/>
    <col min="6" max="6" width="16.75" customWidth="1"/>
    <col min="7" max="7" width="0.125" customWidth="1"/>
    <col min="8" max="8" width="55.125" customWidth="1"/>
    <col min="9" max="9" width="15.875" customWidth="1"/>
    <col min="10" max="10" width="16.5"/>
    <col min="11" max="11" width="18.375" customWidth="1"/>
  </cols>
  <sheetData>
    <row r="1" ht="20.25" spans="1:2">
      <c r="A1" s="3"/>
      <c r="B1" s="4"/>
    </row>
    <row r="2" ht="51.75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ht="26.25" customHeight="1" spans="1:8">
      <c r="A3" s="6" t="s">
        <v>1</v>
      </c>
      <c r="B3" s="6"/>
      <c r="C3" s="6"/>
      <c r="D3" s="6"/>
      <c r="E3" s="6"/>
      <c r="F3" s="6"/>
      <c r="G3" s="6"/>
      <c r="H3" s="6"/>
    </row>
    <row r="4" ht="25.5" customHeight="1" spans="1:8">
      <c r="A4" s="7" t="s">
        <v>2</v>
      </c>
      <c r="B4" s="7"/>
      <c r="C4" s="7"/>
      <c r="D4" s="7"/>
      <c r="E4" s="7"/>
      <c r="F4" s="7"/>
      <c r="G4" s="7"/>
      <c r="H4" s="7"/>
    </row>
    <row r="5" ht="20.25" customHeight="1" spans="1:8">
      <c r="A5" s="8" t="s">
        <v>3</v>
      </c>
      <c r="B5" s="9" t="s">
        <v>4</v>
      </c>
      <c r="C5" s="10" t="s">
        <v>5</v>
      </c>
      <c r="D5" s="11" t="s">
        <v>6</v>
      </c>
      <c r="E5" s="60" t="s">
        <v>7</v>
      </c>
      <c r="F5" s="61" t="s">
        <v>8</v>
      </c>
      <c r="G5" s="12" t="s">
        <v>9</v>
      </c>
      <c r="H5" s="12" t="s">
        <v>10</v>
      </c>
    </row>
    <row r="6" ht="40.5" customHeight="1" spans="1:8">
      <c r="A6" s="8"/>
      <c r="B6" s="13"/>
      <c r="C6" s="10"/>
      <c r="D6" s="11"/>
      <c r="E6" s="62"/>
      <c r="F6" s="63"/>
      <c r="G6" s="12"/>
      <c r="H6" s="12"/>
    </row>
    <row r="7" ht="20.25" spans="1:8">
      <c r="A7" s="15" t="s">
        <v>11</v>
      </c>
      <c r="B7" s="16"/>
      <c r="C7" s="17"/>
      <c r="D7" s="18">
        <f>D8+D13</f>
        <v>59.8</v>
      </c>
      <c r="E7" s="19">
        <f>F7/D7</f>
        <v>0.76989966555184</v>
      </c>
      <c r="F7" s="18">
        <f>F8+F13</f>
        <v>46.04</v>
      </c>
      <c r="G7" s="20"/>
      <c r="H7" s="21"/>
    </row>
    <row r="8" ht="29.25" customHeight="1" spans="1:8">
      <c r="A8" s="15" t="s">
        <v>12</v>
      </c>
      <c r="B8" s="16"/>
      <c r="C8" s="17"/>
      <c r="D8" s="18">
        <f>SUM(D9:D12)</f>
        <v>37</v>
      </c>
      <c r="E8" s="19">
        <f>F8/D8</f>
        <v>0.792702702702703</v>
      </c>
      <c r="F8" s="18">
        <f>SUM(F9:F12)</f>
        <v>29.33</v>
      </c>
      <c r="G8" s="20"/>
      <c r="H8" s="21"/>
    </row>
    <row r="9" ht="42" customHeight="1" spans="1:8">
      <c r="A9" s="22">
        <v>1</v>
      </c>
      <c r="B9" s="22" t="s">
        <v>13</v>
      </c>
      <c r="C9" s="23" t="s">
        <v>14</v>
      </c>
      <c r="D9" s="24">
        <v>12</v>
      </c>
      <c r="E9" s="25">
        <f t="shared" ref="E9:E12" si="0">F9/D9</f>
        <v>0.69</v>
      </c>
      <c r="F9" s="26">
        <v>8.28</v>
      </c>
      <c r="G9" s="27"/>
      <c r="H9" s="28"/>
    </row>
    <row r="10" ht="62.25" customHeight="1" spans="1:8">
      <c r="A10" s="22">
        <v>2</v>
      </c>
      <c r="B10" s="22" t="s">
        <v>13</v>
      </c>
      <c r="C10" s="23" t="s">
        <v>15</v>
      </c>
      <c r="D10" s="24">
        <v>16</v>
      </c>
      <c r="E10" s="25">
        <f t="shared" si="0"/>
        <v>0.8775</v>
      </c>
      <c r="F10" s="26">
        <v>14.04</v>
      </c>
      <c r="G10" s="27"/>
      <c r="H10" s="21"/>
    </row>
    <row r="11" ht="30.75" customHeight="1" spans="1:8">
      <c r="A11" s="22">
        <v>3</v>
      </c>
      <c r="B11" s="22" t="s">
        <v>13</v>
      </c>
      <c r="C11" s="23" t="s">
        <v>16</v>
      </c>
      <c r="D11" s="26">
        <v>3</v>
      </c>
      <c r="E11" s="25">
        <f t="shared" si="0"/>
        <v>0.806666666666667</v>
      </c>
      <c r="F11" s="26">
        <v>2.42</v>
      </c>
      <c r="G11" s="27"/>
      <c r="H11" s="21"/>
    </row>
    <row r="12" ht="59.25" customHeight="1" spans="1:8">
      <c r="A12" s="22">
        <v>4</v>
      </c>
      <c r="B12" s="22" t="s">
        <v>17</v>
      </c>
      <c r="C12" s="23" t="s">
        <v>18</v>
      </c>
      <c r="D12" s="24">
        <v>6</v>
      </c>
      <c r="E12" s="25">
        <f t="shared" si="0"/>
        <v>0.765</v>
      </c>
      <c r="F12" s="26">
        <v>4.59</v>
      </c>
      <c r="G12" s="27"/>
      <c r="H12" s="29"/>
    </row>
    <row r="13" ht="32.25" customHeight="1" spans="1:8">
      <c r="A13" s="30" t="s">
        <v>19</v>
      </c>
      <c r="B13" s="31"/>
      <c r="C13" s="32"/>
      <c r="D13" s="33">
        <f t="shared" ref="D13:F13" si="1">SUM(D14:D18)</f>
        <v>22.8</v>
      </c>
      <c r="E13" s="19">
        <f t="shared" ref="E13:E18" si="2">F13/D13</f>
        <v>0.732894736842105</v>
      </c>
      <c r="F13" s="33">
        <f t="shared" si="1"/>
        <v>16.71</v>
      </c>
      <c r="G13" s="28"/>
      <c r="H13" s="21"/>
    </row>
    <row r="14" ht="50.25" customHeight="1" spans="1:8">
      <c r="A14" s="22">
        <v>1</v>
      </c>
      <c r="B14" s="22" t="s">
        <v>20</v>
      </c>
      <c r="C14" s="23" t="s">
        <v>21</v>
      </c>
      <c r="D14" s="24">
        <v>1</v>
      </c>
      <c r="E14" s="25">
        <f t="shared" si="2"/>
        <v>0.57</v>
      </c>
      <c r="F14" s="26">
        <v>0.57</v>
      </c>
      <c r="G14" s="34"/>
      <c r="H14" s="29"/>
    </row>
    <row r="15" ht="26.25" customHeight="1" spans="1:8">
      <c r="A15" s="22">
        <v>2</v>
      </c>
      <c r="B15" s="22" t="s">
        <v>22</v>
      </c>
      <c r="C15" s="23" t="s">
        <v>23</v>
      </c>
      <c r="D15" s="24">
        <v>3</v>
      </c>
      <c r="E15" s="25">
        <f t="shared" si="2"/>
        <v>0.966666666666667</v>
      </c>
      <c r="F15" s="26">
        <v>2.9</v>
      </c>
      <c r="G15" s="28"/>
      <c r="H15" s="21"/>
    </row>
    <row r="16" ht="91.5" customHeight="1" spans="1:8">
      <c r="A16" s="22">
        <v>3</v>
      </c>
      <c r="B16" s="35" t="s">
        <v>24</v>
      </c>
      <c r="C16" s="36" t="s">
        <v>25</v>
      </c>
      <c r="D16" s="26">
        <v>5.8</v>
      </c>
      <c r="E16" s="25">
        <f t="shared" si="2"/>
        <v>0.286206896551724</v>
      </c>
      <c r="F16" s="26">
        <v>1.66</v>
      </c>
      <c r="G16" s="29"/>
      <c r="H16" s="29" t="s">
        <v>26</v>
      </c>
    </row>
    <row r="17" ht="50.25" customHeight="1" spans="1:8">
      <c r="A17" s="22">
        <v>4</v>
      </c>
      <c r="B17" s="37" t="s">
        <v>27</v>
      </c>
      <c r="C17" s="38" t="s">
        <v>28</v>
      </c>
      <c r="D17" s="26">
        <v>10</v>
      </c>
      <c r="E17" s="25">
        <f t="shared" si="2"/>
        <v>0.71</v>
      </c>
      <c r="F17" s="26">
        <v>7.1</v>
      </c>
      <c r="G17" s="28"/>
      <c r="H17" s="39"/>
    </row>
    <row r="18" ht="26.25" customHeight="1" spans="1:8">
      <c r="A18" s="37">
        <v>5</v>
      </c>
      <c r="B18" s="37" t="s">
        <v>29</v>
      </c>
      <c r="C18" s="23" t="s">
        <v>25</v>
      </c>
      <c r="D18" s="24">
        <v>3</v>
      </c>
      <c r="E18" s="25">
        <f t="shared" si="2"/>
        <v>1.49333333333333</v>
      </c>
      <c r="F18" s="26">
        <v>4.48</v>
      </c>
      <c r="G18" s="28"/>
      <c r="H18" s="21"/>
    </row>
    <row r="19" ht="24" customHeight="1" spans="1:8">
      <c r="A19" s="30" t="s">
        <v>30</v>
      </c>
      <c r="B19" s="31"/>
      <c r="C19" s="32"/>
      <c r="D19" s="40" t="s">
        <v>31</v>
      </c>
      <c r="E19" s="40" t="s">
        <v>31</v>
      </c>
      <c r="F19" s="40" t="s">
        <v>31</v>
      </c>
      <c r="G19" s="28"/>
      <c r="H19" s="21"/>
    </row>
    <row r="20" ht="24" customHeight="1" spans="1:6">
      <c r="A20" s="41"/>
      <c r="B20" s="41"/>
      <c r="C20" s="42"/>
      <c r="D20" s="43"/>
      <c r="E20" s="44"/>
      <c r="F20" s="45"/>
    </row>
    <row r="21" ht="24" customHeight="1"/>
    <row r="22" ht="24" customHeight="1" spans="1:11">
      <c r="A22" s="46"/>
      <c r="B22" s="64" t="s">
        <v>32</v>
      </c>
      <c r="C22" s="64"/>
      <c r="D22" s="64"/>
      <c r="E22" s="64"/>
      <c r="F22" s="64"/>
      <c r="G22" s="64"/>
      <c r="H22" s="64"/>
      <c r="I22" s="64"/>
      <c r="J22" s="1"/>
      <c r="K22" s="1"/>
    </row>
    <row r="23" ht="24" customHeight="1" spans="1:11">
      <c r="A23" s="46"/>
      <c r="B23" s="64"/>
      <c r="C23" s="64"/>
      <c r="D23" s="64"/>
      <c r="E23" s="64"/>
      <c r="F23" s="64"/>
      <c r="G23" s="64"/>
      <c r="H23" s="64"/>
      <c r="I23" s="64"/>
      <c r="J23" s="1"/>
      <c r="K23" s="1"/>
    </row>
    <row r="24" ht="24" customHeight="1" spans="1:11">
      <c r="A24" s="48"/>
      <c r="B24" s="64"/>
      <c r="C24" s="64"/>
      <c r="D24" s="64"/>
      <c r="E24" s="64"/>
      <c r="F24" s="64"/>
      <c r="G24" s="64"/>
      <c r="H24" s="64"/>
      <c r="I24" s="64"/>
      <c r="J24" s="1"/>
      <c r="K24" s="1"/>
    </row>
    <row r="25" ht="24" customHeight="1" spans="1:11">
      <c r="A25" s="46"/>
      <c r="B25"/>
      <c r="D25" s="65"/>
      <c r="J25" s="1"/>
      <c r="K25" s="1"/>
    </row>
    <row r="26" ht="42" customHeight="1" spans="1:10">
      <c r="A26" s="66"/>
      <c r="B26" s="67" t="s">
        <v>4</v>
      </c>
      <c r="C26" s="67" t="s">
        <v>5</v>
      </c>
      <c r="D26" s="67"/>
      <c r="E26" s="67" t="s">
        <v>33</v>
      </c>
      <c r="F26" s="67" t="s">
        <v>34</v>
      </c>
      <c r="G26" s="67" t="s">
        <v>35</v>
      </c>
      <c r="H26" s="67" t="s">
        <v>36</v>
      </c>
      <c r="I26" s="67" t="s">
        <v>37</v>
      </c>
      <c r="J26" s="67" t="s">
        <v>38</v>
      </c>
    </row>
    <row r="27" ht="32.1" customHeight="1" spans="1:10">
      <c r="A27" s="68">
        <v>1</v>
      </c>
      <c r="B27" s="69" t="s">
        <v>39</v>
      </c>
      <c r="C27" s="70" t="s">
        <v>40</v>
      </c>
      <c r="D27" s="70"/>
      <c r="E27" s="69" t="s">
        <v>41</v>
      </c>
      <c r="F27" s="71">
        <v>85395</v>
      </c>
      <c r="G27" s="71">
        <v>30000</v>
      </c>
      <c r="H27" s="71">
        <v>300</v>
      </c>
      <c r="I27" s="71">
        <v>12</v>
      </c>
      <c r="J27" s="72">
        <v>43101</v>
      </c>
    </row>
    <row r="28" ht="32.1" customHeight="1" spans="1:10">
      <c r="A28" s="68">
        <v>2</v>
      </c>
      <c r="B28" s="69" t="s">
        <v>29</v>
      </c>
      <c r="C28" s="70" t="s">
        <v>42</v>
      </c>
      <c r="D28" s="70"/>
      <c r="E28" s="69" t="s">
        <v>43</v>
      </c>
      <c r="F28" s="71">
        <v>150000</v>
      </c>
      <c r="G28" s="71">
        <v>75000</v>
      </c>
      <c r="H28" s="71">
        <v>54461</v>
      </c>
      <c r="I28" s="71">
        <v>35</v>
      </c>
      <c r="J28" s="72">
        <v>43862</v>
      </c>
    </row>
    <row r="29" ht="32.1" customHeight="1" spans="1:10">
      <c r="A29" s="68">
        <v>3</v>
      </c>
      <c r="B29" s="69" t="s">
        <v>44</v>
      </c>
      <c r="C29" s="70" t="s">
        <v>45</v>
      </c>
      <c r="D29" s="70"/>
      <c r="E29" s="69" t="s">
        <v>46</v>
      </c>
      <c r="F29" s="71">
        <v>17084</v>
      </c>
      <c r="G29" s="71">
        <v>10000</v>
      </c>
      <c r="H29" s="71">
        <v>7100</v>
      </c>
      <c r="I29" s="71">
        <v>41</v>
      </c>
      <c r="J29" s="72">
        <v>43770</v>
      </c>
    </row>
    <row r="30" ht="32.1" customHeight="1" spans="1:10">
      <c r="A30" s="68">
        <v>4</v>
      </c>
      <c r="B30" s="69" t="s">
        <v>44</v>
      </c>
      <c r="C30" s="70" t="s">
        <v>47</v>
      </c>
      <c r="D30" s="70"/>
      <c r="E30" s="69" t="s">
        <v>43</v>
      </c>
      <c r="F30" s="71">
        <v>15300</v>
      </c>
      <c r="G30" s="71">
        <v>12300</v>
      </c>
      <c r="H30" s="71">
        <v>4805</v>
      </c>
      <c r="I30" s="71">
        <v>31</v>
      </c>
      <c r="J30" s="72">
        <v>44075</v>
      </c>
    </row>
    <row r="31" ht="32.1" customHeight="1" spans="1:10">
      <c r="A31" s="68">
        <v>5</v>
      </c>
      <c r="B31" s="69" t="s">
        <v>44</v>
      </c>
      <c r="C31" s="70" t="s">
        <v>48</v>
      </c>
      <c r="D31" s="70"/>
      <c r="E31" s="69" t="s">
        <v>43</v>
      </c>
      <c r="F31" s="71">
        <v>270759</v>
      </c>
      <c r="G31" s="71">
        <v>90000</v>
      </c>
      <c r="H31" s="71">
        <v>57219</v>
      </c>
      <c r="I31" s="71">
        <v>27</v>
      </c>
      <c r="J31" s="72">
        <v>43770</v>
      </c>
    </row>
    <row r="32" ht="32.1" customHeight="1" spans="1:10">
      <c r="A32" s="68">
        <v>6</v>
      </c>
      <c r="B32" s="69" t="s">
        <v>44</v>
      </c>
      <c r="C32" s="70" t="s">
        <v>49</v>
      </c>
      <c r="D32" s="70"/>
      <c r="E32" s="69" t="s">
        <v>43</v>
      </c>
      <c r="F32" s="71">
        <v>58000</v>
      </c>
      <c r="G32" s="71">
        <v>10000</v>
      </c>
      <c r="H32" s="71">
        <v>3000</v>
      </c>
      <c r="I32" s="71">
        <v>5</v>
      </c>
      <c r="J32" s="73">
        <v>44136</v>
      </c>
    </row>
    <row r="33" ht="32.1" customHeight="1" spans="1:10">
      <c r="A33" s="68">
        <v>7</v>
      </c>
      <c r="B33" s="69" t="s">
        <v>44</v>
      </c>
      <c r="C33" s="70" t="s">
        <v>50</v>
      </c>
      <c r="D33" s="70"/>
      <c r="E33" s="69" t="s">
        <v>43</v>
      </c>
      <c r="F33" s="71">
        <v>805800</v>
      </c>
      <c r="G33" s="71">
        <v>140000</v>
      </c>
      <c r="H33" s="71">
        <v>40000</v>
      </c>
      <c r="I33" s="71">
        <v>4</v>
      </c>
      <c r="J33" s="72">
        <v>43891</v>
      </c>
    </row>
    <row r="34" ht="32.1" customHeight="1" spans="1:10">
      <c r="A34" s="68">
        <v>8</v>
      </c>
      <c r="B34" s="69" t="s">
        <v>44</v>
      </c>
      <c r="C34" s="70" t="s">
        <v>51</v>
      </c>
      <c r="D34" s="70"/>
      <c r="E34" s="69" t="s">
        <v>41</v>
      </c>
      <c r="F34" s="71">
        <v>29441</v>
      </c>
      <c r="G34" s="71">
        <v>10000</v>
      </c>
      <c r="H34" s="71">
        <v>0</v>
      </c>
      <c r="I34" s="71">
        <v>0</v>
      </c>
      <c r="J34" s="73">
        <v>44136</v>
      </c>
    </row>
    <row r="35" ht="32.1" customHeight="1" spans="1:10">
      <c r="A35" s="68">
        <v>9</v>
      </c>
      <c r="B35" s="69" t="s">
        <v>44</v>
      </c>
      <c r="C35" s="70" t="s">
        <v>52</v>
      </c>
      <c r="D35" s="70"/>
      <c r="E35" s="69" t="s">
        <v>43</v>
      </c>
      <c r="F35" s="71">
        <v>15000</v>
      </c>
      <c r="G35" s="71">
        <v>15000</v>
      </c>
      <c r="H35" s="71">
        <v>0</v>
      </c>
      <c r="I35" s="71">
        <v>0</v>
      </c>
      <c r="J35" s="72">
        <v>43922</v>
      </c>
    </row>
    <row r="36" ht="32.1" customHeight="1" spans="1:10">
      <c r="A36" s="68">
        <v>10</v>
      </c>
      <c r="B36" s="69" t="s">
        <v>44</v>
      </c>
      <c r="C36" s="70" t="s">
        <v>53</v>
      </c>
      <c r="D36" s="70"/>
      <c r="E36" s="69" t="s">
        <v>43</v>
      </c>
      <c r="F36" s="71">
        <v>310300</v>
      </c>
      <c r="G36" s="71">
        <v>46000</v>
      </c>
      <c r="H36" s="71">
        <v>2650</v>
      </c>
      <c r="I36" s="71">
        <v>0</v>
      </c>
      <c r="J36" s="72">
        <v>43891</v>
      </c>
    </row>
    <row r="37" ht="32.1" customHeight="1" spans="1:10">
      <c r="A37" s="68">
        <v>11</v>
      </c>
      <c r="B37" s="69" t="s">
        <v>44</v>
      </c>
      <c r="C37" s="70" t="s">
        <v>54</v>
      </c>
      <c r="D37" s="70"/>
      <c r="E37" s="69" t="s">
        <v>43</v>
      </c>
      <c r="F37" s="71">
        <v>229800</v>
      </c>
      <c r="G37" s="71">
        <v>80000</v>
      </c>
      <c r="H37" s="71">
        <v>0</v>
      </c>
      <c r="I37" s="71">
        <v>0</v>
      </c>
      <c r="J37" s="72">
        <v>43922</v>
      </c>
    </row>
  </sheetData>
  <mergeCells count="28">
    <mergeCell ref="A2:H2"/>
    <mergeCell ref="A3:H3"/>
    <mergeCell ref="A4:H4"/>
    <mergeCell ref="A7:C7"/>
    <mergeCell ref="A8:C8"/>
    <mergeCell ref="A13:C13"/>
    <mergeCell ref="A19:C19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A5:A6"/>
    <mergeCell ref="B5:B6"/>
    <mergeCell ref="C5:C6"/>
    <mergeCell ref="D5:D6"/>
    <mergeCell ref="E5:E6"/>
    <mergeCell ref="F5:F6"/>
    <mergeCell ref="G5:G6"/>
    <mergeCell ref="H5:H6"/>
    <mergeCell ref="B22:I24"/>
  </mergeCells>
  <pageMargins left="1.18110236220472" right="0.236220472440945" top="0.748031496062992" bottom="0.748031496062992" header="0.31496062992126" footer="0.31496062992126"/>
  <pageSetup paperSize="9" scale="3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zoomScale="70" zoomScaleNormal="70" workbookViewId="0">
      <selection activeCell="A1" sqref="A1"/>
    </sheetView>
  </sheetViews>
  <sheetFormatPr defaultColWidth="9" defaultRowHeight="13.5" outlineLevelCol="7"/>
  <cols>
    <col min="1" max="1" width="8.375" style="1" customWidth="1"/>
    <col min="2" max="2" width="15.375" style="1" customWidth="1"/>
    <col min="3" max="3" width="60.75" customWidth="1"/>
    <col min="4" max="4" width="13" customWidth="1"/>
    <col min="5" max="5" width="13.125" style="2" customWidth="1"/>
    <col min="6" max="6" width="16.5" customWidth="1"/>
    <col min="7" max="7" width="20.125" hidden="1" customWidth="1"/>
    <col min="8" max="8" width="40.875" customWidth="1"/>
  </cols>
  <sheetData>
    <row r="1" ht="20.25" spans="1:2">
      <c r="A1" s="3"/>
      <c r="B1" s="4"/>
    </row>
    <row r="2" ht="51.75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ht="26.25" customHeight="1" spans="1:8">
      <c r="A3" s="6" t="s">
        <v>55</v>
      </c>
      <c r="B3" s="6"/>
      <c r="C3" s="6"/>
      <c r="D3" s="6"/>
      <c r="E3" s="6"/>
      <c r="F3" s="6"/>
      <c r="G3" s="6"/>
      <c r="H3" s="6"/>
    </row>
    <row r="4" ht="25.5" customHeight="1" spans="1:8">
      <c r="A4" s="7" t="s">
        <v>56</v>
      </c>
      <c r="B4" s="7"/>
      <c r="C4" s="7"/>
      <c r="D4" s="7"/>
      <c r="E4" s="7"/>
      <c r="F4" s="7"/>
      <c r="G4" s="7"/>
      <c r="H4" s="7"/>
    </row>
    <row r="5" ht="20.25" customHeight="1" spans="1:8">
      <c r="A5" s="8" t="s">
        <v>3</v>
      </c>
      <c r="B5" s="9" t="s">
        <v>4</v>
      </c>
      <c r="C5" s="10" t="s">
        <v>5</v>
      </c>
      <c r="D5" s="11" t="s">
        <v>6</v>
      </c>
      <c r="E5" s="8" t="s">
        <v>57</v>
      </c>
      <c r="F5" s="8"/>
      <c r="G5" s="12" t="s">
        <v>9</v>
      </c>
      <c r="H5" s="12" t="s">
        <v>10</v>
      </c>
    </row>
    <row r="6" ht="40.5" spans="1:8">
      <c r="A6" s="8"/>
      <c r="B6" s="13"/>
      <c r="C6" s="10"/>
      <c r="D6" s="11"/>
      <c r="E6" s="14" t="s">
        <v>7</v>
      </c>
      <c r="F6" s="8" t="s">
        <v>58</v>
      </c>
      <c r="G6" s="12"/>
      <c r="H6" s="12"/>
    </row>
    <row r="7" ht="33" customHeight="1" spans="1:8">
      <c r="A7" s="15" t="s">
        <v>11</v>
      </c>
      <c r="B7" s="16"/>
      <c r="C7" s="17"/>
      <c r="D7" s="18">
        <f>D8+D13</f>
        <v>59.8</v>
      </c>
      <c r="E7" s="19">
        <f>F7/D7</f>
        <v>0.747157190635452</v>
      </c>
      <c r="F7" s="18">
        <f>F8+F13</f>
        <v>44.68</v>
      </c>
      <c r="G7" s="20"/>
      <c r="H7" s="21"/>
    </row>
    <row r="8" ht="42" customHeight="1" spans="1:8">
      <c r="A8" s="15" t="s">
        <v>12</v>
      </c>
      <c r="B8" s="16"/>
      <c r="C8" s="17"/>
      <c r="D8" s="18">
        <f>SUM(D9:D12)</f>
        <v>37</v>
      </c>
      <c r="E8" s="19">
        <f>F8/D8</f>
        <v>0.782972972972973</v>
      </c>
      <c r="F8" s="18">
        <f>SUM(F9:F12)</f>
        <v>28.97</v>
      </c>
      <c r="G8" s="20"/>
      <c r="H8" s="21"/>
    </row>
    <row r="9" ht="39.75" customHeight="1" spans="1:8">
      <c r="A9" s="22">
        <v>1</v>
      </c>
      <c r="B9" s="22" t="s">
        <v>13</v>
      </c>
      <c r="C9" s="23" t="s">
        <v>14</v>
      </c>
      <c r="D9" s="24">
        <v>12</v>
      </c>
      <c r="E9" s="25">
        <f t="shared" ref="E9:E12" si="0">F9/D9</f>
        <v>0.685833333333333</v>
      </c>
      <c r="F9" s="26">
        <v>8.23</v>
      </c>
      <c r="G9" s="27"/>
      <c r="H9" s="28"/>
    </row>
    <row r="10" ht="48.75" customHeight="1" spans="1:8">
      <c r="A10" s="22">
        <v>2</v>
      </c>
      <c r="B10" s="22" t="s">
        <v>13</v>
      </c>
      <c r="C10" s="23" t="s">
        <v>15</v>
      </c>
      <c r="D10" s="24">
        <v>16</v>
      </c>
      <c r="E10" s="25">
        <f t="shared" si="0"/>
        <v>0.870625</v>
      </c>
      <c r="F10" s="26">
        <v>13.93</v>
      </c>
      <c r="G10" s="27"/>
      <c r="H10" s="21"/>
    </row>
    <row r="11" ht="33" customHeight="1" spans="1:8">
      <c r="A11" s="22">
        <v>3</v>
      </c>
      <c r="B11" s="22" t="s">
        <v>13</v>
      </c>
      <c r="C11" s="23" t="s">
        <v>16</v>
      </c>
      <c r="D11" s="26">
        <v>3</v>
      </c>
      <c r="E11" s="25">
        <f t="shared" si="0"/>
        <v>0.79</v>
      </c>
      <c r="F11" s="26">
        <v>2.37</v>
      </c>
      <c r="G11" s="27"/>
      <c r="H11" s="21"/>
    </row>
    <row r="12" ht="47.25" customHeight="1" spans="1:8">
      <c r="A12" s="22">
        <v>4</v>
      </c>
      <c r="B12" s="22" t="s">
        <v>17</v>
      </c>
      <c r="C12" s="23" t="s">
        <v>18</v>
      </c>
      <c r="D12" s="24">
        <v>6</v>
      </c>
      <c r="E12" s="25">
        <f t="shared" si="0"/>
        <v>0.74</v>
      </c>
      <c r="F12" s="26">
        <v>4.44</v>
      </c>
      <c r="G12" s="27"/>
      <c r="H12" s="29"/>
    </row>
    <row r="13" ht="32.25" customHeight="1" spans="1:8">
      <c r="A13" s="30" t="s">
        <v>19</v>
      </c>
      <c r="B13" s="31"/>
      <c r="C13" s="32"/>
      <c r="D13" s="33">
        <f t="shared" ref="D13:F13" si="1">SUM(D14:D18)</f>
        <v>22.8</v>
      </c>
      <c r="E13" s="19">
        <f t="shared" ref="E13:E18" si="2">F13/D13</f>
        <v>0.689035087719298</v>
      </c>
      <c r="F13" s="33">
        <f t="shared" si="1"/>
        <v>15.71</v>
      </c>
      <c r="G13" s="28"/>
      <c r="H13" s="21"/>
    </row>
    <row r="14" ht="48.75" customHeight="1" spans="1:8">
      <c r="A14" s="22">
        <v>1</v>
      </c>
      <c r="B14" s="22" t="s">
        <v>20</v>
      </c>
      <c r="C14" s="23" t="s">
        <v>21</v>
      </c>
      <c r="D14" s="24">
        <v>1</v>
      </c>
      <c r="E14" s="25">
        <f t="shared" si="2"/>
        <v>0.57</v>
      </c>
      <c r="F14" s="26">
        <v>0.57</v>
      </c>
      <c r="G14" s="34"/>
      <c r="H14" s="29"/>
    </row>
    <row r="15" ht="31.5" customHeight="1" spans="1:8">
      <c r="A15" s="22">
        <v>2</v>
      </c>
      <c r="B15" s="22" t="s">
        <v>22</v>
      </c>
      <c r="C15" s="23" t="s">
        <v>23</v>
      </c>
      <c r="D15" s="24">
        <v>3</v>
      </c>
      <c r="E15" s="25">
        <f t="shared" si="2"/>
        <v>0.95</v>
      </c>
      <c r="F15" s="26">
        <v>2.85</v>
      </c>
      <c r="G15" s="28"/>
      <c r="H15" s="21"/>
    </row>
    <row r="16" ht="112.5" customHeight="1" spans="1:8">
      <c r="A16" s="22">
        <v>3</v>
      </c>
      <c r="B16" s="35" t="s">
        <v>24</v>
      </c>
      <c r="C16" s="36" t="s">
        <v>25</v>
      </c>
      <c r="D16" s="26">
        <v>5.8</v>
      </c>
      <c r="E16" s="25">
        <f t="shared" si="2"/>
        <v>0.277586206896552</v>
      </c>
      <c r="F16" s="26">
        <v>1.61</v>
      </c>
      <c r="G16" s="29" t="s">
        <v>59</v>
      </c>
      <c r="H16" s="29" t="s">
        <v>26</v>
      </c>
    </row>
    <row r="17" ht="38.25" customHeight="1" spans="1:8">
      <c r="A17" s="22">
        <v>4</v>
      </c>
      <c r="B17" s="37" t="s">
        <v>27</v>
      </c>
      <c r="C17" s="38" t="s">
        <v>28</v>
      </c>
      <c r="D17" s="26">
        <v>10</v>
      </c>
      <c r="E17" s="25">
        <f t="shared" si="2"/>
        <v>0.68</v>
      </c>
      <c r="F17" s="26">
        <v>6.8</v>
      </c>
      <c r="G17" s="28"/>
      <c r="H17" s="39"/>
    </row>
    <row r="18" ht="26.25" customHeight="1" spans="1:8">
      <c r="A18" s="37">
        <v>5</v>
      </c>
      <c r="B18" s="37" t="s">
        <v>29</v>
      </c>
      <c r="C18" s="23" t="s">
        <v>25</v>
      </c>
      <c r="D18" s="24">
        <v>3</v>
      </c>
      <c r="E18" s="25">
        <f t="shared" si="2"/>
        <v>1.29333333333333</v>
      </c>
      <c r="F18" s="26">
        <v>3.88</v>
      </c>
      <c r="G18" s="28"/>
      <c r="H18" s="21"/>
    </row>
    <row r="19" ht="26.25" customHeight="1" spans="1:8">
      <c r="A19" s="30" t="s">
        <v>30</v>
      </c>
      <c r="B19" s="31"/>
      <c r="C19" s="32"/>
      <c r="D19" s="40" t="s">
        <v>31</v>
      </c>
      <c r="E19" s="40" t="s">
        <v>31</v>
      </c>
      <c r="F19" s="40" t="s">
        <v>31</v>
      </c>
      <c r="G19" s="28"/>
      <c r="H19" s="21"/>
    </row>
    <row r="20" ht="26.25" customHeight="1" spans="1:6">
      <c r="A20" s="41"/>
      <c r="B20" s="41"/>
      <c r="C20" s="42"/>
      <c r="D20" s="43"/>
      <c r="E20" s="44"/>
      <c r="F20" s="45"/>
    </row>
    <row r="21" ht="26.25" customHeight="1"/>
    <row r="22" ht="26.25" customHeight="1" spans="1:8">
      <c r="A22" s="46"/>
      <c r="B22" s="47" t="s">
        <v>60</v>
      </c>
      <c r="C22" s="47"/>
      <c r="D22" s="47"/>
      <c r="E22" s="47"/>
      <c r="F22" s="47"/>
      <c r="G22" s="47"/>
      <c r="H22" s="47"/>
    </row>
    <row r="23" ht="26.25" customHeight="1" spans="1:8">
      <c r="A23" s="46"/>
      <c r="B23" s="47"/>
      <c r="C23" s="47"/>
      <c r="D23" s="47"/>
      <c r="E23" s="47"/>
      <c r="F23" s="47"/>
      <c r="G23" s="47"/>
      <c r="H23" s="47"/>
    </row>
    <row r="24" ht="26.25" customHeight="1" spans="1:8">
      <c r="A24" s="48"/>
      <c r="B24" s="47"/>
      <c r="C24" s="47"/>
      <c r="D24" s="47"/>
      <c r="E24" s="47"/>
      <c r="F24" s="47"/>
      <c r="G24" s="47"/>
      <c r="H24" s="47"/>
    </row>
    <row r="25" ht="26.25" customHeight="1" spans="1:8">
      <c r="A25" s="46"/>
      <c r="B25" s="49"/>
      <c r="C25" s="49" t="s">
        <v>5</v>
      </c>
      <c r="D25" s="50" t="s">
        <v>61</v>
      </c>
      <c r="E25" s="51" t="s">
        <v>34</v>
      </c>
      <c r="F25" s="49" t="s">
        <v>62</v>
      </c>
      <c r="G25" s="49" t="s">
        <v>63</v>
      </c>
      <c r="H25" s="49" t="s">
        <v>7</v>
      </c>
    </row>
    <row r="26" ht="26.25" customHeight="1" spans="1:8">
      <c r="A26" s="46"/>
      <c r="B26" s="49">
        <v>1</v>
      </c>
      <c r="C26" s="52" t="s">
        <v>49</v>
      </c>
      <c r="D26" s="53" t="s">
        <v>44</v>
      </c>
      <c r="E26" s="54">
        <v>5.8</v>
      </c>
      <c r="F26" s="54">
        <v>1</v>
      </c>
      <c r="G26" s="55">
        <v>0.3</v>
      </c>
      <c r="H26" s="56">
        <f t="shared" ref="H26:H34" si="3">G26/F26</f>
        <v>0.3</v>
      </c>
    </row>
    <row r="27" ht="26.25" customHeight="1" spans="1:8">
      <c r="A27" s="46"/>
      <c r="B27" s="49">
        <v>2</v>
      </c>
      <c r="C27" s="52" t="s">
        <v>51</v>
      </c>
      <c r="D27" s="53" t="s">
        <v>44</v>
      </c>
      <c r="E27" s="57">
        <v>2.94</v>
      </c>
      <c r="F27" s="54">
        <v>1</v>
      </c>
      <c r="G27" s="55">
        <v>0</v>
      </c>
      <c r="H27" s="56">
        <f t="shared" si="3"/>
        <v>0</v>
      </c>
    </row>
    <row r="28" ht="26.25" customHeight="1" spans="1:8">
      <c r="A28" s="46"/>
      <c r="B28" s="49">
        <v>3</v>
      </c>
      <c r="C28" s="52" t="s">
        <v>47</v>
      </c>
      <c r="D28" s="53" t="s">
        <v>44</v>
      </c>
      <c r="E28" s="57">
        <v>1.53</v>
      </c>
      <c r="F28" s="54">
        <v>1.23</v>
      </c>
      <c r="G28" s="55">
        <v>0.48</v>
      </c>
      <c r="H28" s="56">
        <f t="shared" si="3"/>
        <v>0.390243902439024</v>
      </c>
    </row>
    <row r="29" ht="26.25" customHeight="1" spans="1:8">
      <c r="A29" s="46"/>
      <c r="B29" s="49">
        <v>4</v>
      </c>
      <c r="C29" s="52" t="s">
        <v>64</v>
      </c>
      <c r="D29" s="53" t="s">
        <v>44</v>
      </c>
      <c r="E29" s="57">
        <v>1.5</v>
      </c>
      <c r="F29" s="54">
        <v>1.5</v>
      </c>
      <c r="G29" s="55">
        <v>0</v>
      </c>
      <c r="H29" s="56">
        <f t="shared" si="3"/>
        <v>0</v>
      </c>
    </row>
    <row r="30" ht="26.25" customHeight="1" spans="1:8">
      <c r="A30" s="48"/>
      <c r="B30" s="49">
        <v>5</v>
      </c>
      <c r="C30" s="52" t="s">
        <v>65</v>
      </c>
      <c r="D30" s="53" t="s">
        <v>44</v>
      </c>
      <c r="E30" s="57">
        <v>22.98</v>
      </c>
      <c r="F30" s="54">
        <v>8</v>
      </c>
      <c r="G30" s="55">
        <v>0</v>
      </c>
      <c r="H30" s="56">
        <f t="shared" si="3"/>
        <v>0</v>
      </c>
    </row>
    <row r="31" ht="26.25" customHeight="1" spans="1:8">
      <c r="A31" s="58"/>
      <c r="B31" s="49">
        <v>6</v>
      </c>
      <c r="C31" s="52" t="s">
        <v>66</v>
      </c>
      <c r="D31" s="53" t="s">
        <v>44</v>
      </c>
      <c r="E31" s="57">
        <v>31.03</v>
      </c>
      <c r="F31" s="54">
        <v>4.6</v>
      </c>
      <c r="G31" s="55">
        <v>0</v>
      </c>
      <c r="H31" s="56">
        <f t="shared" si="3"/>
        <v>0</v>
      </c>
    </row>
    <row r="32" ht="24" customHeight="1" spans="1:8">
      <c r="A32" s="48"/>
      <c r="B32" s="49">
        <v>7</v>
      </c>
      <c r="C32" s="52" t="s">
        <v>67</v>
      </c>
      <c r="D32" s="53" t="s">
        <v>44</v>
      </c>
      <c r="E32" s="57">
        <v>80.58</v>
      </c>
      <c r="F32" s="54">
        <v>14</v>
      </c>
      <c r="G32" s="55">
        <v>4</v>
      </c>
      <c r="H32" s="56">
        <f t="shared" si="3"/>
        <v>0.285714285714286</v>
      </c>
    </row>
    <row r="33" ht="18.75" spans="1:8">
      <c r="A33" s="46"/>
      <c r="B33" s="49">
        <v>8</v>
      </c>
      <c r="C33" s="52" t="s">
        <v>68</v>
      </c>
      <c r="D33" s="53" t="s">
        <v>39</v>
      </c>
      <c r="E33" s="57">
        <v>8.54</v>
      </c>
      <c r="F33" s="54">
        <v>3</v>
      </c>
      <c r="G33" s="55">
        <v>0.03</v>
      </c>
      <c r="H33" s="56">
        <f t="shared" si="3"/>
        <v>0.01</v>
      </c>
    </row>
    <row r="34" ht="18.75" spans="1:8">
      <c r="A34" s="48"/>
      <c r="B34" s="49">
        <v>9</v>
      </c>
      <c r="C34" s="52" t="s">
        <v>69</v>
      </c>
      <c r="D34" s="53" t="s">
        <v>22</v>
      </c>
      <c r="E34" s="57">
        <v>0.49</v>
      </c>
      <c r="F34" s="54">
        <v>0.14</v>
      </c>
      <c r="G34" s="55">
        <v>0.03</v>
      </c>
      <c r="H34" s="56">
        <f t="shared" si="3"/>
        <v>0.214285714285714</v>
      </c>
    </row>
    <row r="35" spans="1:3">
      <c r="A35" s="46"/>
      <c r="B35" s="46"/>
      <c r="C35" s="46"/>
    </row>
    <row r="36" spans="1:3">
      <c r="A36" s="46"/>
      <c r="B36" s="46"/>
      <c r="C36" s="46"/>
    </row>
    <row r="37" spans="1:3">
      <c r="A37" s="59"/>
      <c r="B37" s="59"/>
      <c r="C37" s="46"/>
    </row>
  </sheetData>
  <mergeCells count="15">
    <mergeCell ref="A2:H2"/>
    <mergeCell ref="A3:H3"/>
    <mergeCell ref="A4:H4"/>
    <mergeCell ref="E5:F5"/>
    <mergeCell ref="A7:C7"/>
    <mergeCell ref="A8:C8"/>
    <mergeCell ref="A13:C13"/>
    <mergeCell ref="A19:C19"/>
    <mergeCell ref="A5:A6"/>
    <mergeCell ref="B5:B6"/>
    <mergeCell ref="C5:C6"/>
    <mergeCell ref="D5:D6"/>
    <mergeCell ref="G5:G6"/>
    <mergeCell ref="H5:H6"/>
    <mergeCell ref="B22:H24"/>
  </mergeCells>
  <pageMargins left="1.5748031496063" right="0.708661417322835" top="0.748031496062992" bottom="0.748031496062992" header="0.31496062992126" footer="0.31496062992126"/>
  <pageSetup paperSize="9" scale="4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zoomScale="70" zoomScaleNormal="70" workbookViewId="0">
      <selection activeCell="A1" sqref="A1"/>
    </sheetView>
  </sheetViews>
  <sheetFormatPr defaultColWidth="9" defaultRowHeight="13.5" outlineLevelCol="7"/>
  <cols>
    <col min="1" max="1" width="5" style="1" customWidth="1"/>
    <col min="2" max="2" width="15.375" style="1" customWidth="1"/>
    <col min="3" max="3" width="37.25" customWidth="1"/>
    <col min="4" max="4" width="13" customWidth="1"/>
    <col min="5" max="5" width="13.125" style="2" customWidth="1"/>
    <col min="6" max="6" width="16.75" customWidth="1"/>
    <col min="7" max="7" width="20.125" customWidth="1"/>
    <col min="8" max="8" width="55.125" customWidth="1"/>
  </cols>
  <sheetData>
    <row r="1" ht="20.25" spans="1:2">
      <c r="A1" s="3"/>
      <c r="B1" s="4"/>
    </row>
    <row r="2" ht="51.75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ht="26.25" customHeight="1" spans="1:8">
      <c r="A3" s="6" t="s">
        <v>70</v>
      </c>
      <c r="B3" s="6"/>
      <c r="C3" s="6"/>
      <c r="D3" s="6"/>
      <c r="E3" s="6"/>
      <c r="F3" s="6"/>
      <c r="G3" s="6"/>
      <c r="H3" s="6"/>
    </row>
    <row r="4" ht="25.5" customHeight="1" spans="1:8">
      <c r="A4" s="7" t="s">
        <v>56</v>
      </c>
      <c r="B4" s="7"/>
      <c r="C4" s="7"/>
      <c r="D4" s="7"/>
      <c r="E4" s="7"/>
      <c r="F4" s="7"/>
      <c r="G4" s="7"/>
      <c r="H4" s="7"/>
    </row>
    <row r="5" ht="20.25" customHeight="1" spans="1:8">
      <c r="A5" s="8" t="s">
        <v>3</v>
      </c>
      <c r="B5" s="9" t="s">
        <v>4</v>
      </c>
      <c r="C5" s="10" t="s">
        <v>5</v>
      </c>
      <c r="D5" s="11" t="s">
        <v>6</v>
      </c>
      <c r="E5" s="8" t="s">
        <v>71</v>
      </c>
      <c r="F5" s="8"/>
      <c r="G5" s="12" t="s">
        <v>9</v>
      </c>
      <c r="H5" s="12" t="s">
        <v>10</v>
      </c>
    </row>
    <row r="6" ht="40.5" spans="1:8">
      <c r="A6" s="8"/>
      <c r="B6" s="13"/>
      <c r="C6" s="10"/>
      <c r="D6" s="11"/>
      <c r="E6" s="14" t="s">
        <v>7</v>
      </c>
      <c r="F6" s="8" t="s">
        <v>72</v>
      </c>
      <c r="G6" s="12"/>
      <c r="H6" s="12"/>
    </row>
    <row r="7" ht="20.25" spans="1:8">
      <c r="A7" s="15" t="s">
        <v>11</v>
      </c>
      <c r="B7" s="16"/>
      <c r="C7" s="17"/>
      <c r="D7" s="18">
        <f>D8+D13</f>
        <v>59.8</v>
      </c>
      <c r="E7" s="19">
        <f>F7/D7</f>
        <v>0.732608695652174</v>
      </c>
      <c r="F7" s="18">
        <f>F8+F13</f>
        <v>43.81</v>
      </c>
      <c r="G7" s="20"/>
      <c r="H7" s="21"/>
    </row>
    <row r="8" ht="29.25" customHeight="1" spans="1:8">
      <c r="A8" s="15" t="s">
        <v>12</v>
      </c>
      <c r="B8" s="16"/>
      <c r="C8" s="17"/>
      <c r="D8" s="18">
        <f>SUM(D9:D12)</f>
        <v>37</v>
      </c>
      <c r="E8" s="19">
        <f>F8/D8</f>
        <v>0.775945945945946</v>
      </c>
      <c r="F8" s="18">
        <f>SUM(F9:F12)</f>
        <v>28.71</v>
      </c>
      <c r="G8" s="20"/>
      <c r="H8" s="21"/>
    </row>
    <row r="9" ht="42" customHeight="1" spans="1:8">
      <c r="A9" s="22">
        <v>1</v>
      </c>
      <c r="B9" s="22" t="s">
        <v>13</v>
      </c>
      <c r="C9" s="23" t="s">
        <v>14</v>
      </c>
      <c r="D9" s="24">
        <v>12</v>
      </c>
      <c r="E9" s="25">
        <f t="shared" ref="E9:E12" si="0">F9/D9</f>
        <v>0.681666666666667</v>
      </c>
      <c r="F9" s="26">
        <v>8.18</v>
      </c>
      <c r="G9" s="27"/>
      <c r="H9" s="28"/>
    </row>
    <row r="10" ht="40.5" customHeight="1" spans="1:8">
      <c r="A10" s="22">
        <v>2</v>
      </c>
      <c r="B10" s="22" t="s">
        <v>13</v>
      </c>
      <c r="C10" s="23" t="s">
        <v>15</v>
      </c>
      <c r="D10" s="24">
        <v>16</v>
      </c>
      <c r="E10" s="25">
        <f t="shared" si="0"/>
        <v>0.8675</v>
      </c>
      <c r="F10" s="26">
        <v>13.88</v>
      </c>
      <c r="G10" s="27"/>
      <c r="H10" s="21"/>
    </row>
    <row r="11" ht="30.75" customHeight="1" spans="1:8">
      <c r="A11" s="22">
        <v>3</v>
      </c>
      <c r="B11" s="22" t="s">
        <v>13</v>
      </c>
      <c r="C11" s="23" t="s">
        <v>16</v>
      </c>
      <c r="D11" s="26">
        <v>3</v>
      </c>
      <c r="E11" s="25">
        <f t="shared" si="0"/>
        <v>0.766666666666667</v>
      </c>
      <c r="F11" s="26">
        <v>2.3</v>
      </c>
      <c r="G11" s="27"/>
      <c r="H11" s="21"/>
    </row>
    <row r="12" ht="39" customHeight="1" spans="1:8">
      <c r="A12" s="22">
        <v>4</v>
      </c>
      <c r="B12" s="22" t="s">
        <v>17</v>
      </c>
      <c r="C12" s="23" t="s">
        <v>18</v>
      </c>
      <c r="D12" s="24">
        <v>6</v>
      </c>
      <c r="E12" s="25">
        <f t="shared" si="0"/>
        <v>0.725</v>
      </c>
      <c r="F12" s="26">
        <v>4.35</v>
      </c>
      <c r="G12" s="27"/>
      <c r="H12" s="29" t="s">
        <v>73</v>
      </c>
    </row>
    <row r="13" ht="32.25" customHeight="1" spans="1:8">
      <c r="A13" s="30" t="s">
        <v>19</v>
      </c>
      <c r="B13" s="31"/>
      <c r="C13" s="32"/>
      <c r="D13" s="33">
        <f t="shared" ref="D13:F13" si="1">SUM(D14:D18)</f>
        <v>22.8</v>
      </c>
      <c r="E13" s="19">
        <f t="shared" ref="E13:E18" si="2">F13/D13</f>
        <v>0.662280701754386</v>
      </c>
      <c r="F13" s="33">
        <f t="shared" si="1"/>
        <v>15.1</v>
      </c>
      <c r="G13" s="28"/>
      <c r="H13" s="21"/>
    </row>
    <row r="14" ht="35.25" customHeight="1" spans="1:8">
      <c r="A14" s="22">
        <v>1</v>
      </c>
      <c r="B14" s="22" t="s">
        <v>20</v>
      </c>
      <c r="C14" s="23" t="s">
        <v>21</v>
      </c>
      <c r="D14" s="24">
        <v>1</v>
      </c>
      <c r="E14" s="25">
        <f t="shared" si="2"/>
        <v>0.57</v>
      </c>
      <c r="F14" s="26">
        <v>0.57</v>
      </c>
      <c r="G14" s="34"/>
      <c r="H14" s="29" t="s">
        <v>74</v>
      </c>
    </row>
    <row r="15" ht="26.25" customHeight="1" spans="1:8">
      <c r="A15" s="22">
        <v>2</v>
      </c>
      <c r="B15" s="22" t="s">
        <v>22</v>
      </c>
      <c r="C15" s="23" t="s">
        <v>23</v>
      </c>
      <c r="D15" s="24">
        <v>3</v>
      </c>
      <c r="E15" s="25">
        <f t="shared" si="2"/>
        <v>0.93</v>
      </c>
      <c r="F15" s="26">
        <v>2.79</v>
      </c>
      <c r="G15" s="28"/>
      <c r="H15" s="21"/>
    </row>
    <row r="16" ht="42" customHeight="1" spans="1:8">
      <c r="A16" s="22">
        <v>3</v>
      </c>
      <c r="B16" s="35" t="s">
        <v>24</v>
      </c>
      <c r="C16" s="36" t="s">
        <v>25</v>
      </c>
      <c r="D16" s="26">
        <v>5.8</v>
      </c>
      <c r="E16" s="25">
        <f t="shared" si="2"/>
        <v>0.270689655172414</v>
      </c>
      <c r="F16" s="26">
        <v>1.57</v>
      </c>
      <c r="G16" s="29" t="s">
        <v>59</v>
      </c>
      <c r="H16" s="29" t="s">
        <v>26</v>
      </c>
    </row>
    <row r="17" ht="30" customHeight="1" spans="1:8">
      <c r="A17" s="22">
        <v>4</v>
      </c>
      <c r="B17" s="37" t="s">
        <v>27</v>
      </c>
      <c r="C17" s="38" t="s">
        <v>28</v>
      </c>
      <c r="D17" s="26">
        <v>10</v>
      </c>
      <c r="E17" s="25">
        <f t="shared" si="2"/>
        <v>0.65</v>
      </c>
      <c r="F17" s="26">
        <v>6.5</v>
      </c>
      <c r="G17" s="28"/>
      <c r="H17" s="39" t="s">
        <v>75</v>
      </c>
    </row>
    <row r="18" ht="26.25" customHeight="1" spans="1:8">
      <c r="A18" s="37">
        <v>5</v>
      </c>
      <c r="B18" s="37" t="s">
        <v>29</v>
      </c>
      <c r="C18" s="23" t="s">
        <v>25</v>
      </c>
      <c r="D18" s="24">
        <v>3</v>
      </c>
      <c r="E18" s="25">
        <f t="shared" si="2"/>
        <v>1.22333333333333</v>
      </c>
      <c r="F18" s="26">
        <v>3.67</v>
      </c>
      <c r="G18" s="28"/>
      <c r="H18" s="21"/>
    </row>
    <row r="19" ht="24" customHeight="1" spans="1:8">
      <c r="A19" s="30" t="s">
        <v>30</v>
      </c>
      <c r="B19" s="31"/>
      <c r="C19" s="32"/>
      <c r="D19" s="40" t="s">
        <v>31</v>
      </c>
      <c r="E19" s="40" t="s">
        <v>31</v>
      </c>
      <c r="F19" s="40" t="s">
        <v>31</v>
      </c>
      <c r="G19" s="28"/>
      <c r="H19" s="21"/>
    </row>
    <row r="20" ht="24" customHeight="1" spans="1:6">
      <c r="A20" s="41"/>
      <c r="B20" s="41"/>
      <c r="C20" s="42"/>
      <c r="D20" s="43"/>
      <c r="E20" s="44"/>
      <c r="F20" s="45"/>
    </row>
    <row r="21" ht="24" customHeight="1"/>
    <row r="22" ht="24" customHeight="1" spans="1:8">
      <c r="A22" s="46"/>
      <c r="B22" s="47" t="s">
        <v>60</v>
      </c>
      <c r="C22" s="47"/>
      <c r="D22" s="47"/>
      <c r="E22" s="47"/>
      <c r="F22" s="47"/>
      <c r="G22" s="47"/>
      <c r="H22" s="47"/>
    </row>
    <row r="23" ht="24" customHeight="1" spans="1:8">
      <c r="A23" s="46"/>
      <c r="B23" s="47"/>
      <c r="C23" s="47"/>
      <c r="D23" s="47"/>
      <c r="E23" s="47"/>
      <c r="F23" s="47"/>
      <c r="G23" s="47"/>
      <c r="H23" s="47"/>
    </row>
    <row r="24" ht="24" customHeight="1" spans="1:8">
      <c r="A24" s="48"/>
      <c r="B24" s="47"/>
      <c r="C24" s="47"/>
      <c r="D24" s="47"/>
      <c r="E24" s="47"/>
      <c r="F24" s="47"/>
      <c r="G24" s="47"/>
      <c r="H24" s="47"/>
    </row>
    <row r="25" ht="24" customHeight="1" spans="1:8">
      <c r="A25" s="46"/>
      <c r="B25" s="49"/>
      <c r="C25" s="49" t="s">
        <v>5</v>
      </c>
      <c r="D25" s="50" t="s">
        <v>61</v>
      </c>
      <c r="E25" s="51" t="s">
        <v>34</v>
      </c>
      <c r="F25" s="49" t="s">
        <v>62</v>
      </c>
      <c r="G25" s="49" t="s">
        <v>63</v>
      </c>
      <c r="H25" s="49" t="s">
        <v>7</v>
      </c>
    </row>
    <row r="26" ht="24" customHeight="1" spans="1:8">
      <c r="A26" s="46"/>
      <c r="B26" s="49">
        <v>1</v>
      </c>
      <c r="C26" s="52" t="s">
        <v>49</v>
      </c>
      <c r="D26" s="53" t="s">
        <v>44</v>
      </c>
      <c r="E26" s="54">
        <v>5.8</v>
      </c>
      <c r="F26" s="54">
        <v>1</v>
      </c>
      <c r="G26" s="55">
        <v>0.3</v>
      </c>
      <c r="H26" s="56">
        <f t="shared" ref="H26:H34" si="3">G26/F26</f>
        <v>0.3</v>
      </c>
    </row>
    <row r="27" ht="24" customHeight="1" spans="1:8">
      <c r="A27" s="46"/>
      <c r="B27" s="49">
        <v>2</v>
      </c>
      <c r="C27" s="52" t="s">
        <v>51</v>
      </c>
      <c r="D27" s="53" t="s">
        <v>44</v>
      </c>
      <c r="E27" s="57">
        <v>2.94</v>
      </c>
      <c r="F27" s="54">
        <v>1</v>
      </c>
      <c r="G27" s="55">
        <v>0</v>
      </c>
      <c r="H27" s="56">
        <f t="shared" si="3"/>
        <v>0</v>
      </c>
    </row>
    <row r="28" ht="24" customHeight="1" spans="1:8">
      <c r="A28" s="46"/>
      <c r="B28" s="49">
        <v>3</v>
      </c>
      <c r="C28" s="52" t="s">
        <v>47</v>
      </c>
      <c r="D28" s="53" t="s">
        <v>44</v>
      </c>
      <c r="E28" s="57">
        <v>1.53</v>
      </c>
      <c r="F28" s="54">
        <v>1.23</v>
      </c>
      <c r="G28" s="55">
        <v>0.48</v>
      </c>
      <c r="H28" s="56">
        <f t="shared" si="3"/>
        <v>0.390243902439024</v>
      </c>
    </row>
    <row r="29" ht="24" customHeight="1" spans="1:8">
      <c r="A29" s="46"/>
      <c r="B29" s="49">
        <v>4</v>
      </c>
      <c r="C29" s="52" t="s">
        <v>64</v>
      </c>
      <c r="D29" s="53" t="s">
        <v>44</v>
      </c>
      <c r="E29" s="57">
        <v>1.5</v>
      </c>
      <c r="F29" s="54">
        <v>1.5</v>
      </c>
      <c r="G29" s="55">
        <v>0</v>
      </c>
      <c r="H29" s="56">
        <f t="shared" si="3"/>
        <v>0</v>
      </c>
    </row>
    <row r="30" ht="24" customHeight="1" spans="1:8">
      <c r="A30" s="48"/>
      <c r="B30" s="49">
        <v>5</v>
      </c>
      <c r="C30" s="52" t="s">
        <v>65</v>
      </c>
      <c r="D30" s="53" t="s">
        <v>44</v>
      </c>
      <c r="E30" s="57">
        <v>22.98</v>
      </c>
      <c r="F30" s="54">
        <v>8</v>
      </c>
      <c r="G30" s="55">
        <v>0</v>
      </c>
      <c r="H30" s="56">
        <f t="shared" si="3"/>
        <v>0</v>
      </c>
    </row>
    <row r="31" ht="24" customHeight="1" spans="1:8">
      <c r="A31" s="58"/>
      <c r="B31" s="49">
        <v>6</v>
      </c>
      <c r="C31" s="52" t="s">
        <v>66</v>
      </c>
      <c r="D31" s="53" t="s">
        <v>44</v>
      </c>
      <c r="E31" s="57">
        <v>31.03</v>
      </c>
      <c r="F31" s="54">
        <v>4.6</v>
      </c>
      <c r="G31" s="55">
        <v>0</v>
      </c>
      <c r="H31" s="56">
        <f t="shared" si="3"/>
        <v>0</v>
      </c>
    </row>
    <row r="32" ht="24" customHeight="1" spans="1:8">
      <c r="A32" s="48"/>
      <c r="B32" s="49">
        <v>7</v>
      </c>
      <c r="C32" s="52" t="s">
        <v>67</v>
      </c>
      <c r="D32" s="53" t="s">
        <v>44</v>
      </c>
      <c r="E32" s="57">
        <v>80.58</v>
      </c>
      <c r="F32" s="54">
        <v>14</v>
      </c>
      <c r="G32" s="55">
        <v>4</v>
      </c>
      <c r="H32" s="56">
        <f t="shared" si="3"/>
        <v>0.285714285714286</v>
      </c>
    </row>
    <row r="33" ht="37.5" spans="1:8">
      <c r="A33" s="46"/>
      <c r="B33" s="49">
        <v>8</v>
      </c>
      <c r="C33" s="52" t="s">
        <v>68</v>
      </c>
      <c r="D33" s="53" t="s">
        <v>39</v>
      </c>
      <c r="E33" s="57">
        <v>8.54</v>
      </c>
      <c r="F33" s="54">
        <v>3</v>
      </c>
      <c r="G33" s="55">
        <v>0.03</v>
      </c>
      <c r="H33" s="56">
        <f t="shared" si="3"/>
        <v>0.01</v>
      </c>
    </row>
    <row r="34" ht="18.75" spans="1:8">
      <c r="A34" s="48"/>
      <c r="B34" s="49">
        <v>9</v>
      </c>
      <c r="C34" s="52" t="s">
        <v>69</v>
      </c>
      <c r="D34" s="53" t="s">
        <v>22</v>
      </c>
      <c r="E34" s="57">
        <v>0.49</v>
      </c>
      <c r="F34" s="54">
        <v>0.14</v>
      </c>
      <c r="G34" s="55">
        <v>0.03</v>
      </c>
      <c r="H34" s="56">
        <f t="shared" si="3"/>
        <v>0.214285714285714</v>
      </c>
    </row>
    <row r="35" spans="1:3">
      <c r="A35" s="46"/>
      <c r="B35" s="46"/>
      <c r="C35" s="46"/>
    </row>
    <row r="36" spans="1:3">
      <c r="A36" s="46"/>
      <c r="B36" s="46"/>
      <c r="C36" s="46"/>
    </row>
    <row r="37" spans="1:3">
      <c r="A37" s="59"/>
      <c r="B37" s="59"/>
      <c r="C37" s="46"/>
    </row>
  </sheetData>
  <mergeCells count="15">
    <mergeCell ref="A2:H2"/>
    <mergeCell ref="A3:H3"/>
    <mergeCell ref="A4:H4"/>
    <mergeCell ref="E5:F5"/>
    <mergeCell ref="A7:C7"/>
    <mergeCell ref="A8:C8"/>
    <mergeCell ref="A13:C13"/>
    <mergeCell ref="A19:C19"/>
    <mergeCell ref="A5:A6"/>
    <mergeCell ref="B5:B6"/>
    <mergeCell ref="C5:C6"/>
    <mergeCell ref="D5:D6"/>
    <mergeCell ref="G5:G6"/>
    <mergeCell ref="H5:H6"/>
    <mergeCell ref="B22:H24"/>
  </mergeCells>
  <pageMargins left="1.18110236220472" right="0.236220472440945" top="0.748031496062992" bottom="0.748031496062992" header="0.31496062992126" footer="0.31496062992126"/>
  <pageSetup paperSize="9" scale="3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zoomScale="55" zoomScaleNormal="55" workbookViewId="0">
      <selection activeCell="M13" sqref="M13"/>
    </sheetView>
  </sheetViews>
  <sheetFormatPr defaultColWidth="9" defaultRowHeight="13.5" outlineLevelCol="7"/>
  <cols>
    <col min="1" max="1" width="5" style="1" customWidth="1"/>
    <col min="2" max="2" width="15.375" style="1" customWidth="1"/>
    <col min="3" max="3" width="69.875" customWidth="1"/>
    <col min="4" max="4" width="13" customWidth="1"/>
    <col min="5" max="5" width="13.125" style="2" customWidth="1"/>
    <col min="6" max="6" width="25.875" customWidth="1"/>
    <col min="7" max="7" width="20.125" hidden="1" customWidth="1"/>
    <col min="8" max="8" width="0.125" customWidth="1"/>
  </cols>
  <sheetData>
    <row r="1" ht="20.25" spans="1:2">
      <c r="A1" s="3"/>
      <c r="B1" s="4"/>
    </row>
    <row r="2" ht="51.75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ht="26.25" customHeight="1" spans="1:8">
      <c r="A3" s="6" t="s">
        <v>76</v>
      </c>
      <c r="B3" s="6"/>
      <c r="C3" s="6"/>
      <c r="D3" s="6"/>
      <c r="E3" s="6"/>
      <c r="F3" s="6"/>
      <c r="G3" s="6"/>
      <c r="H3" s="6"/>
    </row>
    <row r="4" ht="25.5" customHeight="1" spans="1:8">
      <c r="A4" s="7" t="s">
        <v>56</v>
      </c>
      <c r="B4" s="7"/>
      <c r="C4" s="7"/>
      <c r="D4" s="7"/>
      <c r="E4" s="7"/>
      <c r="F4" s="7"/>
      <c r="G4" s="7"/>
      <c r="H4" s="7"/>
    </row>
    <row r="5" ht="20.25" customHeight="1" spans="1:8">
      <c r="A5" s="8" t="s">
        <v>3</v>
      </c>
      <c r="B5" s="9" t="s">
        <v>4</v>
      </c>
      <c r="C5" s="10" t="s">
        <v>5</v>
      </c>
      <c r="D5" s="11" t="s">
        <v>6</v>
      </c>
      <c r="E5" s="8" t="s">
        <v>77</v>
      </c>
      <c r="F5" s="8"/>
      <c r="G5" s="12" t="s">
        <v>9</v>
      </c>
      <c r="H5" s="12" t="s">
        <v>78</v>
      </c>
    </row>
    <row r="6" ht="20.25" spans="1:8">
      <c r="A6" s="8"/>
      <c r="B6" s="13"/>
      <c r="C6" s="10"/>
      <c r="D6" s="11"/>
      <c r="E6" s="14" t="s">
        <v>7</v>
      </c>
      <c r="F6" s="8" t="s">
        <v>79</v>
      </c>
      <c r="G6" s="12"/>
      <c r="H6" s="12"/>
    </row>
    <row r="7" ht="20.25" spans="1:8">
      <c r="A7" s="15" t="s">
        <v>11</v>
      </c>
      <c r="B7" s="16"/>
      <c r="C7" s="17"/>
      <c r="D7" s="18">
        <f>D8+D13</f>
        <v>59.8</v>
      </c>
      <c r="E7" s="19">
        <f>F7/D7</f>
        <v>0.718561872909699</v>
      </c>
      <c r="F7" s="18">
        <f>F8+F13</f>
        <v>42.97</v>
      </c>
      <c r="G7" s="20"/>
      <c r="H7" s="21"/>
    </row>
    <row r="8" ht="29.25" customHeight="1" spans="1:8">
      <c r="A8" s="15" t="s">
        <v>12</v>
      </c>
      <c r="B8" s="16"/>
      <c r="C8" s="17"/>
      <c r="D8" s="18">
        <f>SUM(D9:D12)</f>
        <v>37</v>
      </c>
      <c r="E8" s="19">
        <f>F8/D8</f>
        <v>0.77027027027027</v>
      </c>
      <c r="F8" s="18">
        <f>SUM(F9:F12)</f>
        <v>28.5</v>
      </c>
      <c r="G8" s="20"/>
      <c r="H8" s="21"/>
    </row>
    <row r="9" ht="42" customHeight="1" spans="1:8">
      <c r="A9" s="22">
        <v>1</v>
      </c>
      <c r="B9" s="22" t="s">
        <v>13</v>
      </c>
      <c r="C9" s="23" t="s">
        <v>14</v>
      </c>
      <c r="D9" s="24">
        <v>12</v>
      </c>
      <c r="E9" s="25">
        <f t="shared" ref="E9:E12" si="0">F9/D9</f>
        <v>0.6775</v>
      </c>
      <c r="F9" s="26">
        <v>8.13</v>
      </c>
      <c r="G9" s="27"/>
      <c r="H9" s="28"/>
    </row>
    <row r="10" ht="40.5" customHeight="1" spans="1:8">
      <c r="A10" s="22">
        <v>2</v>
      </c>
      <c r="B10" s="22" t="s">
        <v>13</v>
      </c>
      <c r="C10" s="23" t="s">
        <v>15</v>
      </c>
      <c r="D10" s="24">
        <v>16</v>
      </c>
      <c r="E10" s="25">
        <f t="shared" si="0"/>
        <v>0.864375</v>
      </c>
      <c r="F10" s="26">
        <v>13.83</v>
      </c>
      <c r="G10" s="27"/>
      <c r="H10" s="21"/>
    </row>
    <row r="11" ht="30.75" customHeight="1" spans="1:8">
      <c r="A11" s="22">
        <v>3</v>
      </c>
      <c r="B11" s="22" t="s">
        <v>13</v>
      </c>
      <c r="C11" s="23" t="s">
        <v>16</v>
      </c>
      <c r="D11" s="26">
        <v>3</v>
      </c>
      <c r="E11" s="25">
        <f t="shared" si="0"/>
        <v>0.76</v>
      </c>
      <c r="F11" s="26">
        <v>2.28</v>
      </c>
      <c r="G11" s="27"/>
      <c r="H11" s="21"/>
    </row>
    <row r="12" ht="39" customHeight="1" spans="1:8">
      <c r="A12" s="22">
        <v>4</v>
      </c>
      <c r="B12" s="22" t="s">
        <v>17</v>
      </c>
      <c r="C12" s="23" t="s">
        <v>18</v>
      </c>
      <c r="D12" s="24">
        <v>6</v>
      </c>
      <c r="E12" s="25">
        <f t="shared" si="0"/>
        <v>0.71</v>
      </c>
      <c r="F12" s="26">
        <v>4.26</v>
      </c>
      <c r="G12" s="27"/>
      <c r="H12" s="29" t="s">
        <v>73</v>
      </c>
    </row>
    <row r="13" ht="32.25" customHeight="1" spans="1:8">
      <c r="A13" s="30" t="s">
        <v>19</v>
      </c>
      <c r="B13" s="31"/>
      <c r="C13" s="32"/>
      <c r="D13" s="33">
        <f t="shared" ref="D13:F13" si="1">SUM(D14:D18)</f>
        <v>22.8</v>
      </c>
      <c r="E13" s="19">
        <f t="shared" ref="E13:E18" si="2">F13/D13</f>
        <v>0.634649122807018</v>
      </c>
      <c r="F13" s="33">
        <f t="shared" si="1"/>
        <v>14.47</v>
      </c>
      <c r="G13" s="28"/>
      <c r="H13" s="21"/>
    </row>
    <row r="14" ht="51" customHeight="1" spans="1:8">
      <c r="A14" s="22">
        <v>1</v>
      </c>
      <c r="B14" s="22" t="s">
        <v>20</v>
      </c>
      <c r="C14" s="23" t="s">
        <v>21</v>
      </c>
      <c r="D14" s="24">
        <v>1</v>
      </c>
      <c r="E14" s="25">
        <f t="shared" si="2"/>
        <v>0.57</v>
      </c>
      <c r="F14" s="26">
        <v>0.57</v>
      </c>
      <c r="G14" s="34"/>
      <c r="H14" s="29" t="s">
        <v>74</v>
      </c>
    </row>
    <row r="15" ht="46.5" customHeight="1" spans="1:8">
      <c r="A15" s="22">
        <v>2</v>
      </c>
      <c r="B15" s="22" t="s">
        <v>22</v>
      </c>
      <c r="C15" s="23" t="s">
        <v>23</v>
      </c>
      <c r="D15" s="24">
        <v>3</v>
      </c>
      <c r="E15" s="25">
        <f t="shared" si="2"/>
        <v>0.916666666666667</v>
      </c>
      <c r="F15" s="26">
        <v>2.75</v>
      </c>
      <c r="G15" s="28"/>
      <c r="H15" s="21"/>
    </row>
    <row r="16" ht="42" customHeight="1" spans="1:8">
      <c r="A16" s="22">
        <v>3</v>
      </c>
      <c r="B16" s="35" t="s">
        <v>24</v>
      </c>
      <c r="C16" s="36" t="s">
        <v>25</v>
      </c>
      <c r="D16" s="26">
        <v>5.8</v>
      </c>
      <c r="E16" s="25">
        <f t="shared" si="2"/>
        <v>0.263793103448276</v>
      </c>
      <c r="F16" s="26">
        <v>1.53</v>
      </c>
      <c r="G16" s="29" t="s">
        <v>59</v>
      </c>
      <c r="H16" s="29" t="s">
        <v>26</v>
      </c>
    </row>
    <row r="17" ht="44.25" customHeight="1" spans="1:8">
      <c r="A17" s="22">
        <v>4</v>
      </c>
      <c r="B17" s="37" t="s">
        <v>27</v>
      </c>
      <c r="C17" s="38" t="s">
        <v>28</v>
      </c>
      <c r="D17" s="26">
        <v>10</v>
      </c>
      <c r="E17" s="25">
        <f t="shared" si="2"/>
        <v>0.62</v>
      </c>
      <c r="F17" s="26">
        <v>6.2</v>
      </c>
      <c r="G17" s="28"/>
      <c r="H17" s="39" t="s">
        <v>75</v>
      </c>
    </row>
    <row r="18" ht="48.75" customHeight="1" spans="1:8">
      <c r="A18" s="37">
        <v>5</v>
      </c>
      <c r="B18" s="37" t="s">
        <v>29</v>
      </c>
      <c r="C18" s="23" t="s">
        <v>25</v>
      </c>
      <c r="D18" s="24">
        <v>3</v>
      </c>
      <c r="E18" s="25">
        <f t="shared" si="2"/>
        <v>1.14</v>
      </c>
      <c r="F18" s="26">
        <v>3.42</v>
      </c>
      <c r="G18" s="28"/>
      <c r="H18" s="21"/>
    </row>
    <row r="19" ht="24" customHeight="1" spans="1:8">
      <c r="A19" s="30" t="s">
        <v>30</v>
      </c>
      <c r="B19" s="31"/>
      <c r="C19" s="32"/>
      <c r="D19" s="40" t="s">
        <v>31</v>
      </c>
      <c r="E19" s="40" t="s">
        <v>31</v>
      </c>
      <c r="F19" s="40" t="s">
        <v>31</v>
      </c>
      <c r="G19" s="28"/>
      <c r="H19" s="21"/>
    </row>
    <row r="20" ht="24" customHeight="1" spans="1:6">
      <c r="A20" s="41"/>
      <c r="B20" s="41"/>
      <c r="C20" s="42"/>
      <c r="D20" s="43"/>
      <c r="E20" s="44"/>
      <c r="F20" s="45"/>
    </row>
    <row r="21" ht="24" customHeight="1"/>
    <row r="22" ht="24" customHeight="1" spans="1:8">
      <c r="A22" s="46"/>
      <c r="B22" s="47" t="s">
        <v>60</v>
      </c>
      <c r="C22" s="47"/>
      <c r="D22" s="47"/>
      <c r="E22" s="47"/>
      <c r="F22" s="47"/>
      <c r="G22" s="47"/>
      <c r="H22" s="47"/>
    </row>
    <row r="23" ht="24" customHeight="1" spans="1:8">
      <c r="A23" s="46"/>
      <c r="B23" s="47"/>
      <c r="C23" s="47"/>
      <c r="D23" s="47"/>
      <c r="E23" s="47"/>
      <c r="F23" s="47"/>
      <c r="G23" s="47"/>
      <c r="H23" s="47"/>
    </row>
    <row r="24" ht="24" customHeight="1" spans="1:8">
      <c r="A24" s="48"/>
      <c r="B24" s="47"/>
      <c r="C24" s="47"/>
      <c r="D24" s="47"/>
      <c r="E24" s="47"/>
      <c r="F24" s="47"/>
      <c r="G24" s="47"/>
      <c r="H24" s="47"/>
    </row>
    <row r="25" ht="24" customHeight="1" spans="1:8">
      <c r="A25" s="46"/>
      <c r="B25" s="49"/>
      <c r="C25" s="49" t="s">
        <v>5</v>
      </c>
      <c r="D25" s="50" t="s">
        <v>61</v>
      </c>
      <c r="E25" s="51" t="s">
        <v>34</v>
      </c>
      <c r="F25" s="49" t="s">
        <v>62</v>
      </c>
      <c r="G25" s="49" t="s">
        <v>63</v>
      </c>
      <c r="H25" s="49" t="s">
        <v>7</v>
      </c>
    </row>
    <row r="26" ht="24" customHeight="1" spans="1:8">
      <c r="A26" s="46"/>
      <c r="B26" s="49">
        <v>1</v>
      </c>
      <c r="C26" s="52" t="s">
        <v>49</v>
      </c>
      <c r="D26" s="53" t="s">
        <v>44</v>
      </c>
      <c r="E26" s="54">
        <v>5.8</v>
      </c>
      <c r="F26" s="54">
        <v>1</v>
      </c>
      <c r="G26" s="55">
        <v>0.3</v>
      </c>
      <c r="H26" s="56">
        <f t="shared" ref="H26:H34" si="3">G26/F26</f>
        <v>0.3</v>
      </c>
    </row>
    <row r="27" ht="24" customHeight="1" spans="1:8">
      <c r="A27" s="46"/>
      <c r="B27" s="49">
        <v>2</v>
      </c>
      <c r="C27" s="52" t="s">
        <v>51</v>
      </c>
      <c r="D27" s="53" t="s">
        <v>44</v>
      </c>
      <c r="E27" s="57">
        <v>2.94</v>
      </c>
      <c r="F27" s="54">
        <v>1</v>
      </c>
      <c r="G27" s="55">
        <v>0</v>
      </c>
      <c r="H27" s="56">
        <f t="shared" si="3"/>
        <v>0</v>
      </c>
    </row>
    <row r="28" ht="24" customHeight="1" spans="1:8">
      <c r="A28" s="46"/>
      <c r="B28" s="49">
        <v>3</v>
      </c>
      <c r="C28" s="52" t="s">
        <v>47</v>
      </c>
      <c r="D28" s="53" t="s">
        <v>44</v>
      </c>
      <c r="E28" s="57">
        <v>1.53</v>
      </c>
      <c r="F28" s="54">
        <v>1.23</v>
      </c>
      <c r="G28" s="55">
        <v>0.48</v>
      </c>
      <c r="H28" s="56">
        <f t="shared" si="3"/>
        <v>0.390243902439024</v>
      </c>
    </row>
    <row r="29" ht="24" customHeight="1" spans="1:8">
      <c r="A29" s="46"/>
      <c r="B29" s="49">
        <v>4</v>
      </c>
      <c r="C29" s="52" t="s">
        <v>64</v>
      </c>
      <c r="D29" s="53" t="s">
        <v>44</v>
      </c>
      <c r="E29" s="57">
        <v>1.5</v>
      </c>
      <c r="F29" s="54">
        <v>1.5</v>
      </c>
      <c r="G29" s="55">
        <v>0</v>
      </c>
      <c r="H29" s="56">
        <f t="shared" si="3"/>
        <v>0</v>
      </c>
    </row>
    <row r="30" ht="24" customHeight="1" spans="1:8">
      <c r="A30" s="48"/>
      <c r="B30" s="49">
        <v>5</v>
      </c>
      <c r="C30" s="52" t="s">
        <v>65</v>
      </c>
      <c r="D30" s="53" t="s">
        <v>44</v>
      </c>
      <c r="E30" s="57">
        <v>22.98</v>
      </c>
      <c r="F30" s="54">
        <v>8</v>
      </c>
      <c r="G30" s="55">
        <v>0</v>
      </c>
      <c r="H30" s="56">
        <f t="shared" si="3"/>
        <v>0</v>
      </c>
    </row>
    <row r="31" ht="24" customHeight="1" spans="1:8">
      <c r="A31" s="58"/>
      <c r="B31" s="49">
        <v>6</v>
      </c>
      <c r="C31" s="52" t="s">
        <v>66</v>
      </c>
      <c r="D31" s="53" t="s">
        <v>44</v>
      </c>
      <c r="E31" s="57">
        <v>31.03</v>
      </c>
      <c r="F31" s="54">
        <v>4.6</v>
      </c>
      <c r="G31" s="55">
        <v>0</v>
      </c>
      <c r="H31" s="56">
        <f t="shared" si="3"/>
        <v>0</v>
      </c>
    </row>
    <row r="32" ht="24" customHeight="1" spans="1:8">
      <c r="A32" s="48"/>
      <c r="B32" s="49">
        <v>7</v>
      </c>
      <c r="C32" s="52" t="s">
        <v>67</v>
      </c>
      <c r="D32" s="53" t="s">
        <v>44</v>
      </c>
      <c r="E32" s="57">
        <v>80.58</v>
      </c>
      <c r="F32" s="54">
        <v>14</v>
      </c>
      <c r="G32" s="55">
        <v>4</v>
      </c>
      <c r="H32" s="56">
        <f t="shared" si="3"/>
        <v>0.285714285714286</v>
      </c>
    </row>
    <row r="33" ht="18.75" spans="1:8">
      <c r="A33" s="46"/>
      <c r="B33" s="49">
        <v>8</v>
      </c>
      <c r="C33" s="52" t="s">
        <v>68</v>
      </c>
      <c r="D33" s="53" t="s">
        <v>39</v>
      </c>
      <c r="E33" s="57">
        <v>8.54</v>
      </c>
      <c r="F33" s="54">
        <v>3</v>
      </c>
      <c r="G33" s="55">
        <v>0.03</v>
      </c>
      <c r="H33" s="56">
        <f t="shared" si="3"/>
        <v>0.01</v>
      </c>
    </row>
    <row r="34" ht="18.75" spans="1:8">
      <c r="A34" s="48"/>
      <c r="B34" s="49">
        <v>9</v>
      </c>
      <c r="C34" s="52" t="s">
        <v>69</v>
      </c>
      <c r="D34" s="53" t="s">
        <v>22</v>
      </c>
      <c r="E34" s="57">
        <v>0.49</v>
      </c>
      <c r="F34" s="54">
        <v>0.14</v>
      </c>
      <c r="G34" s="55">
        <v>0.03</v>
      </c>
      <c r="H34" s="56">
        <f t="shared" si="3"/>
        <v>0.214285714285714</v>
      </c>
    </row>
    <row r="35" spans="1:3">
      <c r="A35" s="46"/>
      <c r="B35" s="46"/>
      <c r="C35" s="46"/>
    </row>
    <row r="36" spans="1:3">
      <c r="A36" s="46"/>
      <c r="B36" s="46"/>
      <c r="C36" s="46"/>
    </row>
    <row r="37" spans="1:3">
      <c r="A37" s="59"/>
      <c r="B37" s="59"/>
      <c r="C37" s="46"/>
    </row>
  </sheetData>
  <mergeCells count="15">
    <mergeCell ref="A2:H2"/>
    <mergeCell ref="A3:H3"/>
    <mergeCell ref="A4:H4"/>
    <mergeCell ref="E5:F5"/>
    <mergeCell ref="A7:C7"/>
    <mergeCell ref="A8:C8"/>
    <mergeCell ref="A13:C13"/>
    <mergeCell ref="A19:C19"/>
    <mergeCell ref="A5:A6"/>
    <mergeCell ref="B5:B6"/>
    <mergeCell ref="C5:C6"/>
    <mergeCell ref="D5:D6"/>
    <mergeCell ref="G5:G6"/>
    <mergeCell ref="H5:H6"/>
    <mergeCell ref="B22:H24"/>
  </mergeCells>
  <pageMargins left="1.18110236220472" right="0.236220472440945" top="0.748031496062992" bottom="0.748031496062992" header="0.31496062992126" footer="0.31496062992126"/>
  <pageSetup paperSize="9" scale="4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9月第四周</vt:lpstr>
      <vt:lpstr>9月第三周 </vt:lpstr>
      <vt:lpstr>9月第二周</vt:lpstr>
      <vt:lpstr>9月第一周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QDD</cp:lastModifiedBy>
  <dcterms:created xsi:type="dcterms:W3CDTF">2020-05-20T01:21:00Z</dcterms:created>
  <cp:lastPrinted>2020-12-30T01:20:00Z</cp:lastPrinted>
  <dcterms:modified xsi:type="dcterms:W3CDTF">2021-01-05T01:05:09Z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