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4"/>
  </bookViews>
  <sheets>
    <sheet name="7月第五周" sheetId="14" r:id="rId1"/>
    <sheet name="7月第四周" sheetId="13" r:id="rId2"/>
    <sheet name="7月第三周 " sheetId="12" r:id="rId3"/>
    <sheet name="7月第二周" sheetId="11" r:id="rId4"/>
    <sheet name="7月第一周 " sheetId="10" r:id="rId5"/>
  </sheets>
  <calcPr calcId="144525"/>
</workbook>
</file>

<file path=xl/sharedStrings.xml><?xml version="1.0" encoding="utf-8"?>
<sst xmlns="http://schemas.openxmlformats.org/spreadsheetml/2006/main" count="198" uniqueCount="60">
  <si>
    <t>附件2：</t>
  </si>
  <si>
    <t>2020年度市级（水务）重大项目投资进展情况表</t>
  </si>
  <si>
    <t>（截至7月31日）</t>
  </si>
  <si>
    <t>填报单位：武汉市水务局        注备：带▲标志的为省级重点项目                                                               单位：亿元</t>
  </si>
  <si>
    <t>序号</t>
  </si>
  <si>
    <t>责任单位</t>
  </si>
  <si>
    <t>项目名称</t>
  </si>
  <si>
    <t>年度计划</t>
  </si>
  <si>
    <t>各单位报市水务局数据</t>
  </si>
  <si>
    <t>各区报送市发改委数据</t>
  </si>
  <si>
    <t>数据差异原因</t>
  </si>
  <si>
    <r>
      <rPr>
        <b/>
        <sz val="16"/>
        <color rgb="FF000000"/>
        <rFont val="宋体"/>
        <charset val="134"/>
      </rPr>
      <t>进度滞后的原因</t>
    </r>
    <r>
      <rPr>
        <b/>
        <sz val="16"/>
        <color rgb="FF000000"/>
        <rFont val="楷体"/>
        <charset val="134"/>
      </rPr>
      <t xml:space="preserve"> </t>
    </r>
    <r>
      <rPr>
        <b/>
        <sz val="11"/>
        <color rgb="FF000000"/>
        <rFont val="楷体"/>
        <charset val="134"/>
      </rPr>
      <t>（全市平均进度为62.9%）</t>
    </r>
  </si>
  <si>
    <t>完成率</t>
  </si>
  <si>
    <t>1-31周完成投资</t>
  </si>
  <si>
    <t>总计：</t>
  </si>
  <si>
    <t>一、市级项目</t>
  </si>
  <si>
    <t>市水务局</t>
  </si>
  <si>
    <r>
      <rPr>
        <sz val="16"/>
        <color theme="1"/>
        <rFont val="仿宋"/>
        <charset val="134"/>
      </rPr>
      <t>南湖水环境提升工程</t>
    </r>
    <r>
      <rPr>
        <b/>
        <sz val="16"/>
        <color theme="1"/>
        <rFont val="楷体"/>
        <charset val="134"/>
      </rPr>
      <t>（▲）</t>
    </r>
  </si>
  <si>
    <r>
      <rPr>
        <sz val="16"/>
        <color theme="1"/>
        <rFont val="仿宋"/>
        <charset val="134"/>
      </rPr>
      <t>黄孝河、机场河水环境综合治理（二期）工程</t>
    </r>
    <r>
      <rPr>
        <b/>
        <sz val="16"/>
        <color theme="1"/>
        <rFont val="楷体"/>
        <charset val="134"/>
      </rPr>
      <t>（▲）</t>
    </r>
  </si>
  <si>
    <t>湖溪河综合整治工程</t>
  </si>
  <si>
    <t>市城投公司</t>
  </si>
  <si>
    <t>黄家湖污水处理厂（三期）扩建工程</t>
  </si>
  <si>
    <t>1.四期范围由洪山区胜利村负责的30万方土方清运滞后，影响三期工程基坑安全和施工进度；
2.入汛后持续阴雨天气影响土方外运进度。</t>
  </si>
  <si>
    <t>二、区级项目</t>
  </si>
  <si>
    <t>硚口区</t>
  </si>
  <si>
    <t>汉江湾生态综合治理市政排水工程（一期）</t>
  </si>
  <si>
    <t>1.疫情原因耽误较长时间；
2.梅雨季节较长，工程实施进度缓慢。</t>
  </si>
  <si>
    <t>新洲区</t>
  </si>
  <si>
    <t>阳逻二水厂新建工程</t>
  </si>
  <si>
    <t>江夏区</t>
  </si>
  <si>
    <t>清水入江项目</t>
  </si>
  <si>
    <t>江夏区水务局报出数据一致，区发改委报送市发改委的数据有调整。</t>
  </si>
  <si>
    <t>1.受新冠疫情的影响，该项目前期无法复工复产，工期延误时间较长；
2.征地拆迁进展缓慢；
3.由于方案调整优化，项目审批进度略有滞后。</t>
  </si>
  <si>
    <t>经开区</t>
  </si>
  <si>
    <r>
      <rPr>
        <sz val="16"/>
        <rFont val="仿宋"/>
        <charset val="134"/>
      </rPr>
      <t>马影河综合整治（一期）</t>
    </r>
    <r>
      <rPr>
        <b/>
        <sz val="16"/>
        <rFont val="楷体"/>
        <charset val="134"/>
      </rPr>
      <t>（▲）</t>
    </r>
  </si>
  <si>
    <t>1.征地拆迁难；
2.7月进入雨季节，马影河整体水位上涨，工程实施进度缓慢。</t>
  </si>
  <si>
    <t>蔡甸区</t>
  </si>
  <si>
    <t>蔡甸水厂新建工程-净水厂（一期）工程</t>
  </si>
  <si>
    <t>三、市级重大前期项目前期工作投资</t>
  </si>
  <si>
    <t>——</t>
  </si>
  <si>
    <t>（截至7月23日）</t>
  </si>
  <si>
    <t>填报单位：武汉市水务局        注备：带▲标志的为省级重点项目                                   单位：亿元</t>
  </si>
  <si>
    <t>1-30周完成投资</t>
  </si>
  <si>
    <t>（截至7月17日）</t>
  </si>
  <si>
    <t>填报单位：武汉市水务局                           单位：亿元</t>
  </si>
  <si>
    <t>1-29周投资完成情况</t>
  </si>
  <si>
    <t>1-29周</t>
  </si>
  <si>
    <t>本周</t>
  </si>
  <si>
    <t>完成投资</t>
  </si>
  <si>
    <t>南湖水环境提升工程</t>
  </si>
  <si>
    <t>黄孝河、机场河水环境综合治理（二期）工程</t>
  </si>
  <si>
    <t>二、平台公司</t>
  </si>
  <si>
    <t>三、区级项目</t>
  </si>
  <si>
    <t>马影河综合整治（一期）</t>
  </si>
  <si>
    <t>（截至7月9日）</t>
  </si>
  <si>
    <t>1-28周投资完成情况</t>
  </si>
  <si>
    <t>1-28周</t>
  </si>
  <si>
    <t>（截至7月3日）</t>
  </si>
  <si>
    <t>1-27周投资完成情况</t>
  </si>
  <si>
    <t>1-27周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</si>
</sst>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ajor"/>
    </font>
    <font>
      <sz val="20"/>
      <color theme="1"/>
      <name val="楷体"/>
      <charset val="134"/>
    </font>
    <font>
      <sz val="16"/>
      <color theme="1"/>
      <name val="仿宋"/>
      <charset val="134"/>
    </font>
    <font>
      <b/>
      <sz val="16"/>
      <color rgb="FF000000"/>
      <name val="宋体"/>
      <charset val="134"/>
    </font>
    <font>
      <b/>
      <sz val="16"/>
      <color theme="1"/>
      <name val="仿宋"/>
      <charset val="134"/>
    </font>
    <font>
      <sz val="16"/>
      <name val="仿宋"/>
      <charset val="134"/>
    </font>
    <font>
      <b/>
      <sz val="16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20"/>
      <color theme="1"/>
      <name val="方正小标宋简体"/>
      <charset val="134"/>
    </font>
    <font>
      <b/>
      <sz val="16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6"/>
      <color rgb="FF000000"/>
      <name val="楷体"/>
      <charset val="134"/>
    </font>
    <font>
      <b/>
      <sz val="11"/>
      <color rgb="FF000000"/>
      <name val="楷体"/>
      <charset val="134"/>
    </font>
    <font>
      <b/>
      <sz val="16"/>
      <color theme="1"/>
      <name val="楷体"/>
      <charset val="134"/>
    </font>
    <font>
      <b/>
      <sz val="16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26" fillId="9" borderId="1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11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0" fontId="6" fillId="2" borderId="1" xfId="1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0" fontId="7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10" fontId="8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 wrapText="1"/>
    </xf>
    <xf numFmtId="10" fontId="5" fillId="0" borderId="1" xfId="11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0" fontId="7" fillId="0" borderId="1" xfId="11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6" fontId="14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center"/>
    </xf>
    <xf numFmtId="10" fontId="5" fillId="0" borderId="0" xfId="11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/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lef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zoomScale="70" zoomScaleNormal="70" topLeftCell="A2" workbookViewId="0">
      <selection activeCell="C23" sqref="C23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14.75" customWidth="1"/>
    <col min="8" max="8" width="17.75" customWidth="1"/>
    <col min="9" max="9" width="27.25" customWidth="1"/>
    <col min="10" max="10" width="55.125" customWidth="1"/>
  </cols>
  <sheetData>
    <row r="1" ht="20.25" spans="1:2">
      <c r="A1" s="3" t="s">
        <v>0</v>
      </c>
      <c r="B1" s="4"/>
    </row>
    <row r="2" ht="51.75" customHeight="1" spans="1:10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</row>
    <row r="3" ht="26.25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25.5" customHeight="1" spans="1:10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</row>
    <row r="5" ht="20.25" customHeight="1" spans="1:10">
      <c r="A5" s="13" t="s">
        <v>4</v>
      </c>
      <c r="B5" s="10" t="s">
        <v>5</v>
      </c>
      <c r="C5" s="9" t="s">
        <v>6</v>
      </c>
      <c r="D5" s="11" t="s">
        <v>7</v>
      </c>
      <c r="E5" s="13" t="s">
        <v>8</v>
      </c>
      <c r="F5" s="13"/>
      <c r="G5" s="13" t="s">
        <v>9</v>
      </c>
      <c r="H5" s="13"/>
      <c r="I5" s="64" t="s">
        <v>10</v>
      </c>
      <c r="J5" s="64" t="s">
        <v>11</v>
      </c>
    </row>
    <row r="6" ht="40.5" spans="1:10">
      <c r="A6" s="13"/>
      <c r="B6" s="15"/>
      <c r="C6" s="9"/>
      <c r="D6" s="11"/>
      <c r="E6" s="12" t="s">
        <v>12</v>
      </c>
      <c r="F6" s="13" t="s">
        <v>13</v>
      </c>
      <c r="G6" s="12" t="s">
        <v>12</v>
      </c>
      <c r="H6" s="13" t="s">
        <v>13</v>
      </c>
      <c r="I6" s="64"/>
      <c r="J6" s="64"/>
    </row>
    <row r="7" ht="20.25" spans="1:10">
      <c r="A7" s="16" t="s">
        <v>14</v>
      </c>
      <c r="B7" s="17"/>
      <c r="C7" s="18"/>
      <c r="D7" s="19">
        <f>D8+D13</f>
        <v>59.8</v>
      </c>
      <c r="E7" s="20">
        <f>F7/D7</f>
        <v>0.631772575250836</v>
      </c>
      <c r="F7" s="19">
        <f>F8+F13</f>
        <v>37.78</v>
      </c>
      <c r="G7" s="20">
        <f>H7/D7</f>
        <v>0.684448160535117</v>
      </c>
      <c r="H7" s="19">
        <f>F7+H16+H19</f>
        <v>40.93</v>
      </c>
      <c r="I7" s="65"/>
      <c r="J7" s="66"/>
    </row>
    <row r="8" ht="29.25" customHeight="1" spans="1:10">
      <c r="A8" s="16" t="s">
        <v>15</v>
      </c>
      <c r="B8" s="17"/>
      <c r="C8" s="18"/>
      <c r="D8" s="19">
        <f>SUM(D9:D12)</f>
        <v>37</v>
      </c>
      <c r="E8" s="20">
        <f>F8/D8</f>
        <v>0.716486486486486</v>
      </c>
      <c r="F8" s="19">
        <f>SUM(F9:F12)</f>
        <v>26.51</v>
      </c>
      <c r="G8" s="20"/>
      <c r="H8" s="19"/>
      <c r="I8" s="65"/>
      <c r="J8" s="66"/>
    </row>
    <row r="9" ht="42" customHeight="1" spans="1:10">
      <c r="A9" s="28">
        <v>1</v>
      </c>
      <c r="B9" s="28" t="s">
        <v>16</v>
      </c>
      <c r="C9" s="25" t="s">
        <v>17</v>
      </c>
      <c r="D9" s="23">
        <v>12</v>
      </c>
      <c r="E9" s="24">
        <f t="shared" ref="E9:E18" si="0">F9/D9</f>
        <v>0.644166666666667</v>
      </c>
      <c r="F9" s="23">
        <v>7.73</v>
      </c>
      <c r="G9" s="45"/>
      <c r="H9" s="44"/>
      <c r="I9" s="67"/>
      <c r="J9" s="68"/>
    </row>
    <row r="10" ht="40.5" customHeight="1" spans="1:10">
      <c r="A10" s="28">
        <v>2</v>
      </c>
      <c r="B10" s="28" t="s">
        <v>16</v>
      </c>
      <c r="C10" s="25" t="s">
        <v>18</v>
      </c>
      <c r="D10" s="23">
        <v>16</v>
      </c>
      <c r="E10" s="24">
        <f t="shared" si="0"/>
        <v>0.85125</v>
      </c>
      <c r="F10" s="23">
        <v>13.62</v>
      </c>
      <c r="G10" s="45"/>
      <c r="H10" s="44"/>
      <c r="I10" s="67"/>
      <c r="J10" s="66"/>
    </row>
    <row r="11" ht="30.75" customHeight="1" spans="1:10">
      <c r="A11" s="28">
        <v>3</v>
      </c>
      <c r="B11" s="28" t="s">
        <v>16</v>
      </c>
      <c r="C11" s="25" t="s">
        <v>19</v>
      </c>
      <c r="D11" s="26">
        <v>3</v>
      </c>
      <c r="E11" s="24">
        <f t="shared" si="0"/>
        <v>0.65</v>
      </c>
      <c r="F11" s="26">
        <v>1.95</v>
      </c>
      <c r="G11" s="45"/>
      <c r="H11" s="44"/>
      <c r="I11" s="67"/>
      <c r="J11" s="66"/>
    </row>
    <row r="12" ht="39" customHeight="1" spans="1:10">
      <c r="A12" s="28">
        <v>4</v>
      </c>
      <c r="B12" s="28" t="s">
        <v>20</v>
      </c>
      <c r="C12" s="25" t="s">
        <v>21</v>
      </c>
      <c r="D12" s="23">
        <v>6</v>
      </c>
      <c r="E12" s="24">
        <f t="shared" si="0"/>
        <v>0.535</v>
      </c>
      <c r="F12" s="23">
        <v>3.21</v>
      </c>
      <c r="G12" s="45"/>
      <c r="H12" s="44"/>
      <c r="I12" s="67"/>
      <c r="J12" s="69" t="s">
        <v>22</v>
      </c>
    </row>
    <row r="13" ht="32.25" customHeight="1" spans="1:10">
      <c r="A13" s="47" t="s">
        <v>23</v>
      </c>
      <c r="B13" s="48"/>
      <c r="C13" s="49"/>
      <c r="D13" s="50">
        <f>SUM(D14:D18)</f>
        <v>22.8</v>
      </c>
      <c r="E13" s="20">
        <f t="shared" si="0"/>
        <v>0.494298245614035</v>
      </c>
      <c r="F13" s="50">
        <f>SUM(F14:F18)</f>
        <v>11.27</v>
      </c>
      <c r="G13" s="51"/>
      <c r="H13" s="50"/>
      <c r="I13" s="68"/>
      <c r="J13" s="66"/>
    </row>
    <row r="14" ht="35.25" customHeight="1" spans="1:10">
      <c r="A14" s="28">
        <v>1</v>
      </c>
      <c r="B14" s="28" t="s">
        <v>24</v>
      </c>
      <c r="C14" s="25" t="s">
        <v>25</v>
      </c>
      <c r="D14" s="23">
        <v>1</v>
      </c>
      <c r="E14" s="24">
        <f t="shared" si="0"/>
        <v>0.57</v>
      </c>
      <c r="F14" s="23">
        <v>0.57</v>
      </c>
      <c r="G14" s="45"/>
      <c r="H14" s="44"/>
      <c r="I14" s="70"/>
      <c r="J14" s="69" t="s">
        <v>26</v>
      </c>
    </row>
    <row r="15" ht="26.25" customHeight="1" spans="1:10">
      <c r="A15" s="28">
        <v>2</v>
      </c>
      <c r="B15" s="28" t="s">
        <v>27</v>
      </c>
      <c r="C15" s="25" t="s">
        <v>28</v>
      </c>
      <c r="D15" s="23">
        <v>3</v>
      </c>
      <c r="E15" s="24">
        <f t="shared" si="0"/>
        <v>0.83</v>
      </c>
      <c r="F15" s="26">
        <v>2.49</v>
      </c>
      <c r="G15" s="45"/>
      <c r="H15" s="46"/>
      <c r="I15" s="68"/>
      <c r="J15" s="66"/>
    </row>
    <row r="16" ht="42" customHeight="1" spans="1:10">
      <c r="A16" s="28">
        <v>3</v>
      </c>
      <c r="B16" s="52" t="s">
        <v>29</v>
      </c>
      <c r="C16" s="53" t="s">
        <v>30</v>
      </c>
      <c r="D16" s="26">
        <v>5.8</v>
      </c>
      <c r="E16" s="24">
        <f t="shared" si="0"/>
        <v>0.2</v>
      </c>
      <c r="F16" s="26">
        <v>1.16</v>
      </c>
      <c r="G16" s="45">
        <f t="shared" ref="G16" si="1">H16/D16</f>
        <v>0.396551724137931</v>
      </c>
      <c r="H16" s="46">
        <v>2.3</v>
      </c>
      <c r="I16" s="69" t="s">
        <v>31</v>
      </c>
      <c r="J16" s="69" t="s">
        <v>32</v>
      </c>
    </row>
    <row r="17" ht="30" customHeight="1" spans="1:10">
      <c r="A17" s="28">
        <v>4</v>
      </c>
      <c r="B17" s="54" t="s">
        <v>33</v>
      </c>
      <c r="C17" s="55" t="s">
        <v>34</v>
      </c>
      <c r="D17" s="26">
        <v>10</v>
      </c>
      <c r="E17" s="24">
        <f t="shared" si="0"/>
        <v>0.5</v>
      </c>
      <c r="F17" s="23">
        <v>5</v>
      </c>
      <c r="G17" s="45"/>
      <c r="H17" s="44"/>
      <c r="I17" s="68"/>
      <c r="J17" s="71" t="s">
        <v>35</v>
      </c>
    </row>
    <row r="18" ht="26.25" customHeight="1" spans="1:10">
      <c r="A18" s="54">
        <v>5</v>
      </c>
      <c r="B18" s="54" t="s">
        <v>36</v>
      </c>
      <c r="C18" s="25" t="s">
        <v>37</v>
      </c>
      <c r="D18" s="23">
        <v>3</v>
      </c>
      <c r="E18" s="24">
        <f t="shared" si="0"/>
        <v>0.683333333333333</v>
      </c>
      <c r="F18" s="26">
        <v>2.05</v>
      </c>
      <c r="G18" s="45"/>
      <c r="H18" s="46"/>
      <c r="I18" s="68"/>
      <c r="J18" s="66"/>
    </row>
    <row r="19" ht="24" customHeight="1" spans="1:10">
      <c r="A19" s="47" t="s">
        <v>38</v>
      </c>
      <c r="B19" s="48"/>
      <c r="C19" s="49"/>
      <c r="D19" s="56" t="s">
        <v>39</v>
      </c>
      <c r="E19" s="56" t="s">
        <v>39</v>
      </c>
      <c r="F19" s="56" t="s">
        <v>39</v>
      </c>
      <c r="G19" s="57"/>
      <c r="H19" s="58">
        <v>0.85</v>
      </c>
      <c r="I19" s="68"/>
      <c r="J19" s="66"/>
    </row>
    <row r="20" ht="24" customHeight="1" spans="1:7">
      <c r="A20" s="59"/>
      <c r="B20" s="59"/>
      <c r="C20" s="60"/>
      <c r="D20" s="61"/>
      <c r="E20" s="62"/>
      <c r="F20" s="63"/>
      <c r="G20" s="63"/>
    </row>
    <row r="21" ht="24" customHeight="1"/>
    <row r="22" ht="24" customHeight="1" spans="1:3">
      <c r="A22" s="36"/>
      <c r="B22" s="37"/>
      <c r="C22" s="37"/>
    </row>
    <row r="23" ht="24" customHeight="1" spans="1:3">
      <c r="A23" s="36"/>
      <c r="B23" s="37"/>
      <c r="C23" s="37"/>
    </row>
    <row r="24" ht="24" customHeight="1" spans="1:3">
      <c r="A24" s="38"/>
      <c r="B24" s="39"/>
      <c r="C24" s="40"/>
    </row>
    <row r="25" ht="24" customHeight="1" spans="1:3">
      <c r="A25" s="36"/>
      <c r="B25" s="39"/>
      <c r="C25" s="40"/>
    </row>
    <row r="26" ht="24" customHeight="1" spans="1:3">
      <c r="A26" s="36"/>
      <c r="B26" s="37"/>
      <c r="C26" s="37"/>
    </row>
    <row r="27" ht="24" customHeight="1" spans="1:3">
      <c r="A27" s="36"/>
      <c r="B27" s="37"/>
      <c r="C27" s="37"/>
    </row>
    <row r="28" ht="24" customHeight="1" spans="1:3">
      <c r="A28" s="36"/>
      <c r="B28" s="39"/>
      <c r="C28" s="40"/>
    </row>
    <row r="29" ht="24" customHeight="1" spans="1:3">
      <c r="A29" s="36"/>
      <c r="B29" s="36"/>
      <c r="C29" s="36"/>
    </row>
    <row r="30" ht="24" customHeight="1" spans="1:3">
      <c r="A30" s="38"/>
      <c r="B30" s="39"/>
      <c r="C30" s="40"/>
    </row>
    <row r="31" ht="24" customHeight="1" spans="1:3">
      <c r="A31" s="41"/>
      <c r="B31" s="36"/>
      <c r="C31" s="36"/>
    </row>
    <row r="32" ht="24" customHeight="1" spans="1:3">
      <c r="A32" s="38"/>
      <c r="B32" s="36"/>
      <c r="C32" s="36"/>
    </row>
    <row r="33" spans="1:3">
      <c r="A33" s="36"/>
      <c r="B33" s="36"/>
      <c r="C33" s="36"/>
    </row>
    <row r="34" spans="1:3">
      <c r="A34" s="38"/>
      <c r="B34" s="36"/>
      <c r="C34" s="36"/>
    </row>
    <row r="35" spans="1:3">
      <c r="A35" s="36"/>
      <c r="B35" s="36"/>
      <c r="C35" s="36"/>
    </row>
    <row r="36" spans="1:3">
      <c r="A36" s="36"/>
      <c r="B36" s="36"/>
      <c r="C36" s="36"/>
    </row>
    <row r="37" spans="1:3">
      <c r="A37" s="37"/>
      <c r="B37" s="37"/>
      <c r="C37" s="36"/>
    </row>
  </sheetData>
  <mergeCells count="15">
    <mergeCell ref="A2:J2"/>
    <mergeCell ref="A3:J3"/>
    <mergeCell ref="A4:J4"/>
    <mergeCell ref="E5:F5"/>
    <mergeCell ref="G5:H5"/>
    <mergeCell ref="A7:C7"/>
    <mergeCell ref="A8:C8"/>
    <mergeCell ref="A13:C13"/>
    <mergeCell ref="A19:C19"/>
    <mergeCell ref="A5:A6"/>
    <mergeCell ref="B5:B6"/>
    <mergeCell ref="C5:C6"/>
    <mergeCell ref="D5:D6"/>
    <mergeCell ref="I5:I6"/>
    <mergeCell ref="J5:J6"/>
  </mergeCells>
  <pageMargins left="1.18110236220472" right="0.236220472440945" top="0.748031496062992" bottom="0.748031496062992" header="0.31496062992126" footer="0.31496062992126"/>
  <pageSetup paperSize="9" scale="2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zoomScale="70" zoomScaleNormal="70" workbookViewId="0">
      <selection activeCell="A1" sqref="A1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14.75" customWidth="1"/>
    <col min="8" max="8" width="17.75" customWidth="1"/>
    <col min="9" max="9" width="27.25" customWidth="1"/>
    <col min="10" max="10" width="53.5" customWidth="1"/>
  </cols>
  <sheetData>
    <row r="1" ht="20.25" spans="1:2">
      <c r="A1" s="3"/>
      <c r="B1" s="4"/>
    </row>
    <row r="2" ht="51.75" customHeight="1" spans="1:10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</row>
    <row r="3" ht="26.25" customHeight="1" spans="1:10">
      <c r="A3" s="6" t="s">
        <v>40</v>
      </c>
      <c r="B3" s="6"/>
      <c r="C3" s="6"/>
      <c r="D3" s="6"/>
      <c r="E3" s="6"/>
      <c r="F3" s="6"/>
      <c r="G3" s="6"/>
      <c r="H3" s="6"/>
      <c r="I3" s="6"/>
      <c r="J3" s="6"/>
    </row>
    <row r="4" ht="25.5" customHeight="1" spans="1:10">
      <c r="A4" s="43" t="s">
        <v>41</v>
      </c>
      <c r="B4" s="43"/>
      <c r="C4" s="43"/>
      <c r="D4" s="43"/>
      <c r="E4" s="43"/>
      <c r="F4" s="43"/>
      <c r="G4" s="43"/>
      <c r="H4" s="43"/>
      <c r="I4" s="43"/>
      <c r="J4" s="43"/>
    </row>
    <row r="5" ht="20.25" customHeight="1" spans="1:10">
      <c r="A5" s="13" t="s">
        <v>4</v>
      </c>
      <c r="B5" s="10" t="s">
        <v>5</v>
      </c>
      <c r="C5" s="9" t="s">
        <v>6</v>
      </c>
      <c r="D5" s="11" t="s">
        <v>7</v>
      </c>
      <c r="E5" s="13" t="s">
        <v>8</v>
      </c>
      <c r="F5" s="13"/>
      <c r="G5" s="13" t="s">
        <v>9</v>
      </c>
      <c r="H5" s="13"/>
      <c r="I5" s="64" t="s">
        <v>10</v>
      </c>
      <c r="J5" s="64" t="s">
        <v>11</v>
      </c>
    </row>
    <row r="6" ht="40.5" spans="1:10">
      <c r="A6" s="13"/>
      <c r="B6" s="15"/>
      <c r="C6" s="9"/>
      <c r="D6" s="11"/>
      <c r="E6" s="12" t="s">
        <v>12</v>
      </c>
      <c r="F6" s="13" t="s">
        <v>42</v>
      </c>
      <c r="G6" s="12" t="s">
        <v>12</v>
      </c>
      <c r="H6" s="13" t="s">
        <v>42</v>
      </c>
      <c r="I6" s="64"/>
      <c r="J6" s="64"/>
    </row>
    <row r="7" ht="20.25" spans="1:10">
      <c r="A7" s="16" t="s">
        <v>14</v>
      </c>
      <c r="B7" s="17"/>
      <c r="C7" s="18"/>
      <c r="D7" s="19">
        <f>D8+D13</f>
        <v>59.8</v>
      </c>
      <c r="E7" s="20">
        <f t="shared" ref="E7:E18" si="0">F7/D7</f>
        <v>0.618471571906355</v>
      </c>
      <c r="F7" s="19">
        <f>F8+F13</f>
        <v>36.9846</v>
      </c>
      <c r="G7" s="20">
        <v>0.653</v>
      </c>
      <c r="H7" s="19">
        <v>39.05</v>
      </c>
      <c r="I7" s="65"/>
      <c r="J7" s="66"/>
    </row>
    <row r="8" ht="29.25" customHeight="1" spans="1:10">
      <c r="A8" s="16" t="s">
        <v>15</v>
      </c>
      <c r="B8" s="17"/>
      <c r="C8" s="18"/>
      <c r="D8" s="19">
        <f>SUM(D9:D12)</f>
        <v>37</v>
      </c>
      <c r="E8" s="20">
        <f t="shared" si="0"/>
        <v>0.7</v>
      </c>
      <c r="F8" s="19">
        <f>SUM(F9:F12)</f>
        <v>25.9</v>
      </c>
      <c r="G8" s="20"/>
      <c r="H8" s="19"/>
      <c r="I8" s="65"/>
      <c r="J8" s="66"/>
    </row>
    <row r="9" ht="42" customHeight="1" spans="1:10">
      <c r="A9" s="28">
        <v>1</v>
      </c>
      <c r="B9" s="28" t="s">
        <v>16</v>
      </c>
      <c r="C9" s="25" t="s">
        <v>17</v>
      </c>
      <c r="D9" s="44">
        <v>12</v>
      </c>
      <c r="E9" s="45">
        <f t="shared" si="0"/>
        <v>0.641666666666667</v>
      </c>
      <c r="F9" s="44">
        <v>7.7</v>
      </c>
      <c r="G9" s="45"/>
      <c r="H9" s="44"/>
      <c r="I9" s="67"/>
      <c r="J9" s="68"/>
    </row>
    <row r="10" ht="40.5" customHeight="1" spans="1:10">
      <c r="A10" s="28">
        <v>2</v>
      </c>
      <c r="B10" s="28" t="s">
        <v>16</v>
      </c>
      <c r="C10" s="25" t="s">
        <v>18</v>
      </c>
      <c r="D10" s="44">
        <v>16</v>
      </c>
      <c r="E10" s="45">
        <f t="shared" si="0"/>
        <v>0.85</v>
      </c>
      <c r="F10" s="44">
        <v>13.6</v>
      </c>
      <c r="G10" s="45"/>
      <c r="H10" s="44"/>
      <c r="I10" s="67"/>
      <c r="J10" s="66"/>
    </row>
    <row r="11" ht="30.75" customHeight="1" spans="1:10">
      <c r="A11" s="28">
        <v>3</v>
      </c>
      <c r="B11" s="28" t="s">
        <v>16</v>
      </c>
      <c r="C11" s="25" t="s">
        <v>19</v>
      </c>
      <c r="D11" s="46">
        <v>3</v>
      </c>
      <c r="E11" s="45">
        <f t="shared" si="0"/>
        <v>0.633333333333333</v>
      </c>
      <c r="F11" s="46">
        <v>1.9</v>
      </c>
      <c r="G11" s="45"/>
      <c r="H11" s="44"/>
      <c r="I11" s="67"/>
      <c r="J11" s="66"/>
    </row>
    <row r="12" ht="123" customHeight="1" spans="1:10">
      <c r="A12" s="28">
        <v>4</v>
      </c>
      <c r="B12" s="28" t="s">
        <v>20</v>
      </c>
      <c r="C12" s="25" t="s">
        <v>21</v>
      </c>
      <c r="D12" s="44">
        <v>6</v>
      </c>
      <c r="E12" s="45">
        <f t="shared" si="0"/>
        <v>0.45</v>
      </c>
      <c r="F12" s="44">
        <v>2.7</v>
      </c>
      <c r="G12" s="45"/>
      <c r="H12" s="44"/>
      <c r="I12" s="67"/>
      <c r="J12" s="69" t="s">
        <v>22</v>
      </c>
    </row>
    <row r="13" ht="25.5" customHeight="1" spans="1:10">
      <c r="A13" s="47" t="s">
        <v>23</v>
      </c>
      <c r="B13" s="48"/>
      <c r="C13" s="49"/>
      <c r="D13" s="50">
        <f>SUM(D14:D18)</f>
        <v>22.8</v>
      </c>
      <c r="E13" s="51">
        <f t="shared" si="0"/>
        <v>0.486166666666667</v>
      </c>
      <c r="F13" s="50">
        <f>SUM(F14:F18)</f>
        <v>11.0846</v>
      </c>
      <c r="G13" s="51"/>
      <c r="H13" s="50"/>
      <c r="I13" s="68"/>
      <c r="J13" s="66"/>
    </row>
    <row r="14" ht="48.75" customHeight="1" spans="1:10">
      <c r="A14" s="28">
        <v>1</v>
      </c>
      <c r="B14" s="28" t="s">
        <v>24</v>
      </c>
      <c r="C14" s="25" t="s">
        <v>25</v>
      </c>
      <c r="D14" s="44">
        <v>1</v>
      </c>
      <c r="E14" s="45">
        <f t="shared" si="0"/>
        <v>0.6</v>
      </c>
      <c r="F14" s="44">
        <v>0.6</v>
      </c>
      <c r="G14" s="45"/>
      <c r="H14" s="44"/>
      <c r="I14" s="70"/>
      <c r="J14" s="69" t="s">
        <v>26</v>
      </c>
    </row>
    <row r="15" ht="26.25" customHeight="1" spans="1:10">
      <c r="A15" s="28">
        <v>2</v>
      </c>
      <c r="B15" s="28" t="s">
        <v>27</v>
      </c>
      <c r="C15" s="25" t="s">
        <v>28</v>
      </c>
      <c r="D15" s="44">
        <v>3</v>
      </c>
      <c r="E15" s="45">
        <f t="shared" si="0"/>
        <v>0.833333333333333</v>
      </c>
      <c r="F15" s="46">
        <v>2.5</v>
      </c>
      <c r="G15" s="45"/>
      <c r="H15" s="46"/>
      <c r="I15" s="68"/>
      <c r="J15" s="66"/>
    </row>
    <row r="16" ht="82.5" customHeight="1" spans="1:10">
      <c r="A16" s="28">
        <v>3</v>
      </c>
      <c r="B16" s="52" t="s">
        <v>29</v>
      </c>
      <c r="C16" s="53" t="s">
        <v>30</v>
      </c>
      <c r="D16" s="46">
        <v>5.8</v>
      </c>
      <c r="E16" s="45">
        <f t="shared" si="0"/>
        <v>0.187</v>
      </c>
      <c r="F16" s="46">
        <v>1.0846</v>
      </c>
      <c r="G16" s="45">
        <f t="shared" ref="G16" si="1">H16/D16</f>
        <v>0.396551724137931</v>
      </c>
      <c r="H16" s="46">
        <v>2.3</v>
      </c>
      <c r="I16" s="69" t="s">
        <v>31</v>
      </c>
      <c r="J16" s="69" t="s">
        <v>32</v>
      </c>
    </row>
    <row r="17" ht="56.25" spans="1:10">
      <c r="A17" s="28">
        <v>4</v>
      </c>
      <c r="B17" s="54" t="s">
        <v>33</v>
      </c>
      <c r="C17" s="55" t="s">
        <v>34</v>
      </c>
      <c r="D17" s="46">
        <v>10</v>
      </c>
      <c r="E17" s="45">
        <f t="shared" si="0"/>
        <v>0.49</v>
      </c>
      <c r="F17" s="44">
        <v>4.9</v>
      </c>
      <c r="G17" s="45"/>
      <c r="H17" s="44"/>
      <c r="I17" s="68"/>
      <c r="J17" s="71" t="s">
        <v>35</v>
      </c>
    </row>
    <row r="18" ht="40.5" spans="1:10">
      <c r="A18" s="54">
        <v>5</v>
      </c>
      <c r="B18" s="54" t="s">
        <v>36</v>
      </c>
      <c r="C18" s="25" t="s">
        <v>37</v>
      </c>
      <c r="D18" s="44">
        <v>3</v>
      </c>
      <c r="E18" s="45">
        <f t="shared" si="0"/>
        <v>0.666666666666667</v>
      </c>
      <c r="F18" s="46">
        <v>2</v>
      </c>
      <c r="G18" s="45"/>
      <c r="H18" s="46"/>
      <c r="I18" s="68"/>
      <c r="J18" s="66"/>
    </row>
    <row r="19" ht="20.25" customHeight="1" spans="1:10">
      <c r="A19" s="47" t="s">
        <v>38</v>
      </c>
      <c r="B19" s="48"/>
      <c r="C19" s="49"/>
      <c r="D19" s="56" t="s">
        <v>39</v>
      </c>
      <c r="E19" s="56" t="s">
        <v>39</v>
      </c>
      <c r="F19" s="56" t="s">
        <v>39</v>
      </c>
      <c r="G19" s="57"/>
      <c r="H19" s="58">
        <v>0.85</v>
      </c>
      <c r="I19" s="68"/>
      <c r="J19" s="66"/>
    </row>
    <row r="20" ht="20.25" spans="1:7">
      <c r="A20" s="59"/>
      <c r="B20" s="59"/>
      <c r="C20" s="60"/>
      <c r="D20" s="61"/>
      <c r="E20" s="62"/>
      <c r="F20" s="63"/>
      <c r="G20" s="63"/>
    </row>
    <row r="22" spans="1:3">
      <c r="A22" s="36"/>
      <c r="B22" s="37"/>
      <c r="C22" s="37"/>
    </row>
    <row r="23" spans="1:3">
      <c r="A23" s="36"/>
      <c r="B23" s="37"/>
      <c r="C23" s="37"/>
    </row>
    <row r="24" spans="1:3">
      <c r="A24" s="38"/>
      <c r="B24" s="39"/>
      <c r="C24" s="40"/>
    </row>
    <row r="25" spans="1:3">
      <c r="A25" s="36"/>
      <c r="B25" s="39"/>
      <c r="C25" s="40"/>
    </row>
    <row r="26" spans="1:3">
      <c r="A26" s="36"/>
      <c r="B26" s="37"/>
      <c r="C26" s="37"/>
    </row>
    <row r="27" spans="1:3">
      <c r="A27" s="36"/>
      <c r="B27" s="37"/>
      <c r="C27" s="37"/>
    </row>
    <row r="28" spans="1:3">
      <c r="A28" s="36"/>
      <c r="B28" s="39"/>
      <c r="C28" s="40"/>
    </row>
    <row r="29" spans="1:3">
      <c r="A29" s="36"/>
      <c r="B29" s="36"/>
      <c r="C29" s="36"/>
    </row>
    <row r="30" spans="1:3">
      <c r="A30" s="38"/>
      <c r="B30" s="39"/>
      <c r="C30" s="40"/>
    </row>
    <row r="31" spans="1:3">
      <c r="A31" s="41"/>
      <c r="B31" s="36"/>
      <c r="C31" s="36"/>
    </row>
    <row r="32" spans="1:3">
      <c r="A32" s="38"/>
      <c r="B32" s="36"/>
      <c r="C32" s="36"/>
    </row>
    <row r="33" spans="1:3">
      <c r="A33" s="36"/>
      <c r="B33" s="36"/>
      <c r="C33" s="36"/>
    </row>
    <row r="34" spans="1:3">
      <c r="A34" s="38"/>
      <c r="B34" s="36"/>
      <c r="C34" s="36"/>
    </row>
    <row r="35" spans="1:3">
      <c r="A35" s="36"/>
      <c r="B35" s="36"/>
      <c r="C35" s="36"/>
    </row>
    <row r="36" spans="1:3">
      <c r="A36" s="36"/>
      <c r="B36" s="36"/>
      <c r="C36" s="36"/>
    </row>
    <row r="37" spans="1:3">
      <c r="A37" s="37"/>
      <c r="B37" s="37"/>
      <c r="C37" s="36"/>
    </row>
  </sheetData>
  <mergeCells count="15">
    <mergeCell ref="A2:J2"/>
    <mergeCell ref="A3:J3"/>
    <mergeCell ref="A4:J4"/>
    <mergeCell ref="E5:F5"/>
    <mergeCell ref="G5:H5"/>
    <mergeCell ref="A7:C7"/>
    <mergeCell ref="A8:C8"/>
    <mergeCell ref="A13:C13"/>
    <mergeCell ref="A19:C19"/>
    <mergeCell ref="A5:A6"/>
    <mergeCell ref="B5:B6"/>
    <mergeCell ref="C5:C6"/>
    <mergeCell ref="D5:D6"/>
    <mergeCell ref="I5:I6"/>
    <mergeCell ref="J5:J6"/>
  </mergeCells>
  <pageMargins left="0.7" right="0.7" top="0.75" bottom="0.75" header="0.3" footer="0.3"/>
  <pageSetup paperSize="9" scale="3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zoomScale="70" zoomScaleNormal="70" workbookViewId="0">
      <selection activeCell="A1" sqref="A1"/>
    </sheetView>
  </sheetViews>
  <sheetFormatPr defaultColWidth="9" defaultRowHeight="13.5" outlineLevelCol="7"/>
  <cols>
    <col min="1" max="1" width="8.625" style="1" customWidth="1"/>
    <col min="2" max="2" width="17.125" style="1" customWidth="1"/>
    <col min="3" max="3" width="59.75" customWidth="1"/>
    <col min="4" max="4" width="13" customWidth="1"/>
    <col min="5" max="5" width="13.125" style="2" customWidth="1"/>
    <col min="6" max="6" width="14.75" customWidth="1"/>
    <col min="7" max="7" width="17.75" customWidth="1"/>
  </cols>
  <sheetData>
    <row r="1" ht="20.25" spans="1:2">
      <c r="A1" s="3"/>
      <c r="B1" s="4"/>
    </row>
    <row r="2" ht="51.75" customHeight="1" spans="1:7">
      <c r="A2" s="5" t="s">
        <v>1</v>
      </c>
      <c r="B2" s="5"/>
      <c r="C2" s="5"/>
      <c r="D2" s="5"/>
      <c r="E2" s="5"/>
      <c r="F2" s="5"/>
      <c r="G2" s="5"/>
    </row>
    <row r="3" ht="26.25" customHeight="1" spans="1:8">
      <c r="A3" s="6" t="s">
        <v>43</v>
      </c>
      <c r="B3" s="6"/>
      <c r="C3" s="6"/>
      <c r="D3" s="6"/>
      <c r="E3" s="6"/>
      <c r="F3" s="6"/>
      <c r="G3" s="6"/>
      <c r="H3" s="7"/>
    </row>
    <row r="4" ht="25.5" customHeight="1" spans="1:7">
      <c r="A4" s="8" t="s">
        <v>44</v>
      </c>
      <c r="B4" s="8"/>
      <c r="C4" s="8"/>
      <c r="D4" s="8"/>
      <c r="E4" s="8"/>
      <c r="F4" s="8"/>
      <c r="G4" s="8"/>
    </row>
    <row r="5" ht="20.25" spans="1:7">
      <c r="A5" s="9" t="s">
        <v>4</v>
      </c>
      <c r="B5" s="10" t="s">
        <v>5</v>
      </c>
      <c r="C5" s="9" t="s">
        <v>6</v>
      </c>
      <c r="D5" s="11" t="s">
        <v>7</v>
      </c>
      <c r="E5" s="12" t="s">
        <v>12</v>
      </c>
      <c r="F5" s="13" t="s">
        <v>45</v>
      </c>
      <c r="G5" s="13"/>
    </row>
    <row r="6" ht="20.25" spans="1:7">
      <c r="A6" s="9"/>
      <c r="B6" s="14"/>
      <c r="C6" s="9"/>
      <c r="D6" s="11"/>
      <c r="E6" s="12"/>
      <c r="F6" s="13" t="s">
        <v>46</v>
      </c>
      <c r="G6" s="13" t="s">
        <v>47</v>
      </c>
    </row>
    <row r="7" ht="20.25" spans="1:7">
      <c r="A7" s="9"/>
      <c r="B7" s="15"/>
      <c r="C7" s="9"/>
      <c r="D7" s="11"/>
      <c r="E7" s="12"/>
      <c r="F7" s="13" t="s">
        <v>48</v>
      </c>
      <c r="G7" s="13" t="s">
        <v>48</v>
      </c>
    </row>
    <row r="8" ht="29.25" customHeight="1" spans="1:7">
      <c r="A8" s="16" t="s">
        <v>14</v>
      </c>
      <c r="B8" s="17"/>
      <c r="C8" s="18"/>
      <c r="D8" s="19">
        <f>D9+D13+D15</f>
        <v>59.8</v>
      </c>
      <c r="E8" s="20">
        <f>F8/D8</f>
        <v>0.607190635451505</v>
      </c>
      <c r="F8" s="19">
        <f>F9+F13+F15</f>
        <v>36.31</v>
      </c>
      <c r="G8" s="19">
        <f>G9+G13+G15</f>
        <v>0.99</v>
      </c>
    </row>
    <row r="9" ht="29.25" customHeight="1" spans="1:7">
      <c r="A9" s="16" t="s">
        <v>15</v>
      </c>
      <c r="B9" s="17"/>
      <c r="C9" s="18"/>
      <c r="D9" s="19">
        <f t="shared" ref="D9:G9" si="0">SUM(D10:D12)</f>
        <v>31</v>
      </c>
      <c r="E9" s="20">
        <f t="shared" ref="E9:E19" si="1">F9/D9</f>
        <v>0.745483870967742</v>
      </c>
      <c r="F9" s="19">
        <f t="shared" si="0"/>
        <v>23.11</v>
      </c>
      <c r="G9" s="19">
        <f t="shared" si="0"/>
        <v>0.48</v>
      </c>
    </row>
    <row r="10" ht="27.75" customHeight="1" spans="1:8">
      <c r="A10" s="21">
        <v>1</v>
      </c>
      <c r="B10" s="21" t="s">
        <v>16</v>
      </c>
      <c r="C10" s="22" t="s">
        <v>49</v>
      </c>
      <c r="D10" s="23">
        <v>12</v>
      </c>
      <c r="E10" s="24">
        <f t="shared" si="1"/>
        <v>0.638333333333333</v>
      </c>
      <c r="F10" s="23">
        <v>7.66</v>
      </c>
      <c r="G10" s="23">
        <v>0.37</v>
      </c>
      <c r="H10">
        <v>24.68</v>
      </c>
    </row>
    <row r="11" ht="26.25" customHeight="1" spans="1:8">
      <c r="A11" s="21">
        <v>2</v>
      </c>
      <c r="B11" s="21" t="s">
        <v>16</v>
      </c>
      <c r="C11" s="25" t="s">
        <v>50</v>
      </c>
      <c r="D11" s="23">
        <v>16</v>
      </c>
      <c r="E11" s="24">
        <f t="shared" si="1"/>
        <v>0.845</v>
      </c>
      <c r="F11" s="23">
        <v>13.52</v>
      </c>
      <c r="G11" s="23">
        <v>0.11</v>
      </c>
      <c r="H11">
        <v>47.75</v>
      </c>
    </row>
    <row r="12" ht="30" customHeight="1" spans="1:8">
      <c r="A12" s="21">
        <v>3</v>
      </c>
      <c r="B12" s="21" t="s">
        <v>16</v>
      </c>
      <c r="C12" s="22" t="s">
        <v>19</v>
      </c>
      <c r="D12" s="26">
        <v>3</v>
      </c>
      <c r="E12" s="27">
        <f t="shared" si="1"/>
        <v>0.643333333333333</v>
      </c>
      <c r="F12" s="26">
        <v>1.93</v>
      </c>
      <c r="G12" s="26">
        <v>0</v>
      </c>
      <c r="H12">
        <v>7.13</v>
      </c>
    </row>
    <row r="13" ht="25.5" customHeight="1" spans="1:7">
      <c r="A13" s="16" t="s">
        <v>51</v>
      </c>
      <c r="B13" s="17"/>
      <c r="C13" s="18"/>
      <c r="D13" s="19">
        <f>SUM(D14:D14)</f>
        <v>6</v>
      </c>
      <c r="E13" s="20">
        <f t="shared" si="1"/>
        <v>0.45</v>
      </c>
      <c r="F13" s="19">
        <f>SUM(F14:F14)</f>
        <v>2.7</v>
      </c>
      <c r="G13" s="19">
        <f>SUM(G14:G14)</f>
        <v>0.12</v>
      </c>
    </row>
    <row r="14" ht="24" customHeight="1" spans="1:8">
      <c r="A14" s="21">
        <v>1</v>
      </c>
      <c r="B14" s="28" t="s">
        <v>20</v>
      </c>
      <c r="C14" s="25" t="s">
        <v>21</v>
      </c>
      <c r="D14" s="23">
        <v>6</v>
      </c>
      <c r="E14" s="24">
        <f t="shared" si="1"/>
        <v>0.45</v>
      </c>
      <c r="F14" s="23">
        <v>2.7</v>
      </c>
      <c r="G14" s="23">
        <v>0.12</v>
      </c>
      <c r="H14">
        <v>11.48</v>
      </c>
    </row>
    <row r="15" ht="26.25" customHeight="1" spans="1:8">
      <c r="A15" s="29" t="s">
        <v>52</v>
      </c>
      <c r="B15" s="30"/>
      <c r="C15" s="31"/>
      <c r="D15" s="19">
        <f>SUM(D16:D20)</f>
        <v>22.8</v>
      </c>
      <c r="E15" s="20">
        <f t="shared" si="1"/>
        <v>0.460526315789474</v>
      </c>
      <c r="F15" s="19">
        <f>SUM(F16:F20)</f>
        <v>10.5</v>
      </c>
      <c r="G15" s="19">
        <f>SUM(G16:G20)</f>
        <v>0.39</v>
      </c>
      <c r="H15">
        <v>7.3</v>
      </c>
    </row>
    <row r="16" ht="42.75" customHeight="1" spans="1:7">
      <c r="A16" s="21">
        <v>1</v>
      </c>
      <c r="B16" s="21" t="s">
        <v>24</v>
      </c>
      <c r="C16" s="25" t="s">
        <v>25</v>
      </c>
      <c r="D16" s="23">
        <v>1</v>
      </c>
      <c r="E16" s="24">
        <f t="shared" si="1"/>
        <v>0.57</v>
      </c>
      <c r="F16" s="23">
        <v>0.57</v>
      </c>
      <c r="G16" s="23">
        <v>0</v>
      </c>
    </row>
    <row r="17" ht="20.25" spans="1:8">
      <c r="A17" s="21">
        <v>2</v>
      </c>
      <c r="B17" s="21" t="s">
        <v>27</v>
      </c>
      <c r="C17" s="22" t="s">
        <v>28</v>
      </c>
      <c r="D17" s="23">
        <v>3</v>
      </c>
      <c r="E17" s="24">
        <f t="shared" si="1"/>
        <v>0.8</v>
      </c>
      <c r="F17" s="26">
        <v>2.4</v>
      </c>
      <c r="G17" s="26">
        <v>0</v>
      </c>
      <c r="H17">
        <v>4.5</v>
      </c>
    </row>
    <row r="18" ht="20.25" spans="1:8">
      <c r="A18" s="21">
        <v>3</v>
      </c>
      <c r="B18" s="32" t="s">
        <v>29</v>
      </c>
      <c r="C18" s="33" t="s">
        <v>30</v>
      </c>
      <c r="D18" s="26">
        <v>5.8</v>
      </c>
      <c r="E18" s="24">
        <f t="shared" si="1"/>
        <v>0.168965517241379</v>
      </c>
      <c r="F18" s="26">
        <v>0.98</v>
      </c>
      <c r="G18" s="26">
        <v>0.04</v>
      </c>
      <c r="H18">
        <v>11</v>
      </c>
    </row>
    <row r="19" ht="20.25" spans="1:8">
      <c r="A19" s="21">
        <v>4</v>
      </c>
      <c r="B19" s="34" t="s">
        <v>33</v>
      </c>
      <c r="C19" s="35" t="s">
        <v>53</v>
      </c>
      <c r="D19" s="26">
        <v>10</v>
      </c>
      <c r="E19" s="24">
        <f t="shared" si="1"/>
        <v>0.465</v>
      </c>
      <c r="F19" s="23">
        <v>4.65</v>
      </c>
      <c r="G19" s="23">
        <v>0.33</v>
      </c>
      <c r="H19">
        <v>50</v>
      </c>
    </row>
    <row r="20" ht="20.25" spans="1:7">
      <c r="A20" s="34">
        <v>5</v>
      </c>
      <c r="B20" s="34" t="s">
        <v>36</v>
      </c>
      <c r="C20" s="25" t="s">
        <v>37</v>
      </c>
      <c r="D20" s="23">
        <v>3</v>
      </c>
      <c r="E20" s="24">
        <f t="shared" ref="E20" si="2">F20/D20</f>
        <v>0.633333333333333</v>
      </c>
      <c r="F20" s="23">
        <v>1.9</v>
      </c>
      <c r="G20" s="23">
        <v>0.02</v>
      </c>
    </row>
    <row r="22" spans="1:3">
      <c r="A22" s="36"/>
      <c r="B22" s="37"/>
      <c r="C22" s="37"/>
    </row>
    <row r="23" spans="1:3">
      <c r="A23" s="36"/>
      <c r="B23" s="37"/>
      <c r="C23" s="37"/>
    </row>
    <row r="24" spans="1:3">
      <c r="A24" s="38"/>
      <c r="B24" s="39"/>
      <c r="C24" s="40"/>
    </row>
    <row r="25" spans="1:3">
      <c r="A25" s="36"/>
      <c r="B25" s="39"/>
      <c r="C25" s="40"/>
    </row>
    <row r="26" spans="1:3">
      <c r="A26" s="36"/>
      <c r="B26" s="37"/>
      <c r="C26" s="37"/>
    </row>
    <row r="27" spans="1:3">
      <c r="A27" s="36"/>
      <c r="B27" s="37"/>
      <c r="C27" s="37"/>
    </row>
    <row r="28" spans="1:3">
      <c r="A28" s="36"/>
      <c r="B28" s="39"/>
      <c r="C28" s="40"/>
    </row>
    <row r="29" spans="1:3">
      <c r="A29" s="36"/>
      <c r="B29" s="36"/>
      <c r="C29" s="36"/>
    </row>
    <row r="30" spans="1:3">
      <c r="A30" s="38"/>
      <c r="B30" s="39"/>
      <c r="C30" s="40"/>
    </row>
    <row r="31" spans="1:3">
      <c r="A31" s="41"/>
      <c r="B31" s="36"/>
      <c r="C31" s="36"/>
    </row>
    <row r="32" spans="1:3">
      <c r="A32" s="38"/>
      <c r="B32" s="36"/>
      <c r="C32" s="36"/>
    </row>
    <row r="33" spans="1:3">
      <c r="A33" s="36"/>
      <c r="B33" s="36"/>
      <c r="C33" s="36"/>
    </row>
    <row r="34" spans="1:3">
      <c r="A34" s="38"/>
      <c r="B34" s="36"/>
      <c r="C34" s="36"/>
    </row>
    <row r="35" spans="1:3">
      <c r="A35" s="36"/>
      <c r="B35" s="36"/>
      <c r="C35" s="36"/>
    </row>
    <row r="36" spans="1:3">
      <c r="A36" s="36"/>
      <c r="B36" s="36"/>
      <c r="C36" s="36"/>
    </row>
    <row r="37" spans="1:3">
      <c r="A37" s="37"/>
      <c r="B37" s="37"/>
      <c r="C37" s="36"/>
    </row>
  </sheetData>
  <mergeCells count="13">
    <mergeCell ref="A2:G2"/>
    <mergeCell ref="A3:G3"/>
    <mergeCell ref="A4:G4"/>
    <mergeCell ref="F5:G5"/>
    <mergeCell ref="A8:C8"/>
    <mergeCell ref="A9:C9"/>
    <mergeCell ref="A13:C13"/>
    <mergeCell ref="A15:C15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3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zoomScale="70" zoomScaleNormal="70" topLeftCell="A2" workbookViewId="0">
      <selection activeCell="A4" sqref="A4:G4"/>
    </sheetView>
  </sheetViews>
  <sheetFormatPr defaultColWidth="9" defaultRowHeight="13.5" outlineLevelCol="7"/>
  <cols>
    <col min="1" max="1" width="8.625" style="1" customWidth="1"/>
    <col min="2" max="2" width="17.125" style="1" customWidth="1"/>
    <col min="3" max="3" width="59.75" customWidth="1"/>
    <col min="4" max="4" width="13" customWidth="1"/>
    <col min="5" max="5" width="13.125" style="2" customWidth="1"/>
    <col min="6" max="6" width="14.75" customWidth="1"/>
    <col min="7" max="7" width="17.75" customWidth="1"/>
  </cols>
  <sheetData>
    <row r="1" ht="20.25" spans="1:2">
      <c r="A1" s="3" t="s">
        <v>0</v>
      </c>
      <c r="B1" s="4"/>
    </row>
    <row r="2" ht="51.75" customHeight="1" spans="1:7">
      <c r="A2" s="5" t="s">
        <v>1</v>
      </c>
      <c r="B2" s="5"/>
      <c r="C2" s="5"/>
      <c r="D2" s="5"/>
      <c r="E2" s="5"/>
      <c r="F2" s="5"/>
      <c r="G2" s="5"/>
    </row>
    <row r="3" ht="26.25" customHeight="1" spans="1:8">
      <c r="A3" s="6" t="s">
        <v>54</v>
      </c>
      <c r="B3" s="6"/>
      <c r="C3" s="6"/>
      <c r="D3" s="6"/>
      <c r="E3" s="6"/>
      <c r="F3" s="6"/>
      <c r="G3" s="6"/>
      <c r="H3" s="7"/>
    </row>
    <row r="4" ht="25.5" customHeight="1" spans="1:7">
      <c r="A4" s="8" t="s">
        <v>44</v>
      </c>
      <c r="B4" s="8"/>
      <c r="C4" s="8"/>
      <c r="D4" s="8"/>
      <c r="E4" s="8"/>
      <c r="F4" s="8"/>
      <c r="G4" s="8"/>
    </row>
    <row r="5" ht="20.25" spans="1:7">
      <c r="A5" s="9" t="s">
        <v>4</v>
      </c>
      <c r="B5" s="10" t="s">
        <v>5</v>
      </c>
      <c r="C5" s="9" t="s">
        <v>6</v>
      </c>
      <c r="D5" s="11" t="s">
        <v>7</v>
      </c>
      <c r="E5" s="12" t="s">
        <v>12</v>
      </c>
      <c r="F5" s="13" t="s">
        <v>55</v>
      </c>
      <c r="G5" s="13"/>
    </row>
    <row r="6" ht="20.25" spans="1:7">
      <c r="A6" s="9"/>
      <c r="B6" s="14"/>
      <c r="C6" s="9"/>
      <c r="D6" s="11"/>
      <c r="E6" s="12"/>
      <c r="F6" s="13" t="s">
        <v>56</v>
      </c>
      <c r="G6" s="13" t="s">
        <v>47</v>
      </c>
    </row>
    <row r="7" ht="20.25" spans="1:7">
      <c r="A7" s="9"/>
      <c r="B7" s="15"/>
      <c r="C7" s="9"/>
      <c r="D7" s="11"/>
      <c r="E7" s="12"/>
      <c r="F7" s="13" t="s">
        <v>48</v>
      </c>
      <c r="G7" s="13" t="s">
        <v>48</v>
      </c>
    </row>
    <row r="8" ht="29.25" customHeight="1" spans="1:7">
      <c r="A8" s="16" t="s">
        <v>14</v>
      </c>
      <c r="B8" s="17"/>
      <c r="C8" s="18"/>
      <c r="D8" s="19">
        <f>D9+D13+D16</f>
        <v>59.8</v>
      </c>
      <c r="E8" s="20">
        <f>F8/D8</f>
        <v>0.573528428093645</v>
      </c>
      <c r="F8" s="19">
        <f>F9+F13+F16</f>
        <v>34.297</v>
      </c>
      <c r="G8" s="19">
        <f>G9+G13+G16</f>
        <v>1.2165</v>
      </c>
    </row>
    <row r="9" ht="29.25" customHeight="1" spans="1:7">
      <c r="A9" s="16" t="s">
        <v>15</v>
      </c>
      <c r="B9" s="17"/>
      <c r="C9" s="18"/>
      <c r="D9" s="19">
        <f t="shared" ref="D9:G9" si="0">SUM(D10:D12)</f>
        <v>31</v>
      </c>
      <c r="E9" s="20">
        <f t="shared" ref="E9:E20" si="1">F9/D9</f>
        <v>0.729903225806452</v>
      </c>
      <c r="F9" s="19">
        <f t="shared" si="0"/>
        <v>22.627</v>
      </c>
      <c r="G9" s="19">
        <f t="shared" si="0"/>
        <v>0.497</v>
      </c>
    </row>
    <row r="10" ht="27.75" customHeight="1" spans="1:8">
      <c r="A10" s="21">
        <v>1</v>
      </c>
      <c r="B10" s="21" t="s">
        <v>16</v>
      </c>
      <c r="C10" s="22" t="s">
        <v>49</v>
      </c>
      <c r="D10" s="23">
        <v>12</v>
      </c>
      <c r="E10" s="24">
        <f t="shared" si="1"/>
        <v>0.6075</v>
      </c>
      <c r="F10" s="23">
        <v>7.29</v>
      </c>
      <c r="G10" s="23">
        <v>0.32</v>
      </c>
      <c r="H10">
        <v>24.68</v>
      </c>
    </row>
    <row r="11" ht="26.25" customHeight="1" spans="1:8">
      <c r="A11" s="21">
        <v>2</v>
      </c>
      <c r="B11" s="21" t="s">
        <v>16</v>
      </c>
      <c r="C11" s="25" t="s">
        <v>50</v>
      </c>
      <c r="D11" s="23">
        <v>16</v>
      </c>
      <c r="E11" s="24">
        <f t="shared" si="1"/>
        <v>0.838125</v>
      </c>
      <c r="F11" s="23">
        <v>13.41</v>
      </c>
      <c r="G11" s="23">
        <v>0.11</v>
      </c>
      <c r="H11">
        <v>47.75</v>
      </c>
    </row>
    <row r="12" ht="30" customHeight="1" spans="1:8">
      <c r="A12" s="21">
        <v>3</v>
      </c>
      <c r="B12" s="21" t="s">
        <v>16</v>
      </c>
      <c r="C12" s="22" t="s">
        <v>19</v>
      </c>
      <c r="D12" s="26">
        <v>3</v>
      </c>
      <c r="E12" s="27">
        <f t="shared" si="1"/>
        <v>0.642333333333333</v>
      </c>
      <c r="F12" s="26">
        <v>1.927</v>
      </c>
      <c r="G12" s="26">
        <v>0.067</v>
      </c>
      <c r="H12">
        <v>7.13</v>
      </c>
    </row>
    <row r="13" ht="25.5" customHeight="1" spans="1:7">
      <c r="A13" s="16" t="s">
        <v>51</v>
      </c>
      <c r="B13" s="17"/>
      <c r="C13" s="18"/>
      <c r="D13" s="19">
        <v>9</v>
      </c>
      <c r="E13" s="20">
        <f t="shared" si="1"/>
        <v>0.378888888888889</v>
      </c>
      <c r="F13" s="19">
        <f>SUM(F14:F15)</f>
        <v>3.41</v>
      </c>
      <c r="G13" s="19">
        <f>SUM(G14:G15)</f>
        <v>0.11</v>
      </c>
    </row>
    <row r="14" ht="24" customHeight="1" spans="1:8">
      <c r="A14" s="21">
        <v>1</v>
      </c>
      <c r="B14" s="28" t="s">
        <v>20</v>
      </c>
      <c r="C14" s="25" t="s">
        <v>21</v>
      </c>
      <c r="D14" s="23">
        <v>6</v>
      </c>
      <c r="E14" s="24">
        <f t="shared" si="1"/>
        <v>0.43</v>
      </c>
      <c r="F14" s="23">
        <v>2.58</v>
      </c>
      <c r="G14" s="23">
        <v>0.11</v>
      </c>
      <c r="H14">
        <v>11.48</v>
      </c>
    </row>
    <row r="15" ht="26.25" customHeight="1" spans="1:8">
      <c r="A15" s="21">
        <v>2</v>
      </c>
      <c r="B15" s="28" t="s">
        <v>20</v>
      </c>
      <c r="C15" s="25" t="s">
        <v>37</v>
      </c>
      <c r="D15" s="23">
        <v>3</v>
      </c>
      <c r="E15" s="24">
        <f t="shared" si="1"/>
        <v>0.276666666666667</v>
      </c>
      <c r="F15" s="23">
        <v>0.83</v>
      </c>
      <c r="G15" s="23">
        <v>0</v>
      </c>
      <c r="H15">
        <v>7.3</v>
      </c>
    </row>
    <row r="16" ht="42.75" customHeight="1" spans="1:7">
      <c r="A16" s="29" t="s">
        <v>52</v>
      </c>
      <c r="B16" s="30"/>
      <c r="C16" s="31"/>
      <c r="D16" s="19">
        <f t="shared" ref="D16:G16" si="2">SUM(D17:D20)</f>
        <v>19.8</v>
      </c>
      <c r="E16" s="20">
        <f t="shared" si="1"/>
        <v>0.417171717171717</v>
      </c>
      <c r="F16" s="19">
        <f t="shared" si="2"/>
        <v>8.26</v>
      </c>
      <c r="G16" s="19">
        <f t="shared" si="2"/>
        <v>0.6095</v>
      </c>
    </row>
    <row r="17" ht="20.25" spans="1:8">
      <c r="A17" s="21">
        <v>1</v>
      </c>
      <c r="B17" s="21" t="s">
        <v>24</v>
      </c>
      <c r="C17" s="25" t="s">
        <v>25</v>
      </c>
      <c r="D17" s="23">
        <v>1</v>
      </c>
      <c r="E17" s="24">
        <f t="shared" si="1"/>
        <v>0.57</v>
      </c>
      <c r="F17" s="23">
        <v>0.57</v>
      </c>
      <c r="G17" s="23">
        <v>0.0095</v>
      </c>
      <c r="H17">
        <v>4.5</v>
      </c>
    </row>
    <row r="18" ht="20.25" spans="1:8">
      <c r="A18" s="21">
        <v>2</v>
      </c>
      <c r="B18" s="21" t="s">
        <v>27</v>
      </c>
      <c r="C18" s="22" t="s">
        <v>28</v>
      </c>
      <c r="D18" s="23">
        <v>3</v>
      </c>
      <c r="E18" s="24">
        <f t="shared" si="1"/>
        <v>0.8</v>
      </c>
      <c r="F18" s="23">
        <v>2.4</v>
      </c>
      <c r="G18" s="23">
        <v>0.4</v>
      </c>
      <c r="H18">
        <v>11</v>
      </c>
    </row>
    <row r="19" ht="20.25" spans="1:8">
      <c r="A19" s="21">
        <v>3</v>
      </c>
      <c r="B19" s="32" t="s">
        <v>29</v>
      </c>
      <c r="C19" s="33" t="s">
        <v>30</v>
      </c>
      <c r="D19" s="26">
        <v>5.8</v>
      </c>
      <c r="E19" s="24">
        <f t="shared" si="1"/>
        <v>0.167241379310345</v>
      </c>
      <c r="F19" s="23">
        <v>0.97</v>
      </c>
      <c r="G19" s="23">
        <v>0.04</v>
      </c>
      <c r="H19">
        <v>50</v>
      </c>
    </row>
    <row r="20" ht="20.25" spans="1:7">
      <c r="A20" s="21">
        <v>4</v>
      </c>
      <c r="B20" s="34" t="s">
        <v>33</v>
      </c>
      <c r="C20" s="35" t="s">
        <v>53</v>
      </c>
      <c r="D20" s="26">
        <v>10</v>
      </c>
      <c r="E20" s="24">
        <f t="shared" si="1"/>
        <v>0.432</v>
      </c>
      <c r="F20" s="23">
        <v>4.32</v>
      </c>
      <c r="G20" s="23">
        <v>0.16</v>
      </c>
    </row>
    <row r="22" spans="1:3">
      <c r="A22" s="36"/>
      <c r="B22" s="37"/>
      <c r="C22" s="37"/>
    </row>
    <row r="23" spans="1:3">
      <c r="A23" s="36"/>
      <c r="B23" s="37"/>
      <c r="C23" s="37"/>
    </row>
    <row r="24" spans="1:3">
      <c r="A24" s="38"/>
      <c r="B24" s="39"/>
      <c r="C24" s="40"/>
    </row>
    <row r="25" spans="1:3">
      <c r="A25" s="36"/>
      <c r="B25" s="39"/>
      <c r="C25" s="40"/>
    </row>
    <row r="26" spans="1:3">
      <c r="A26" s="36"/>
      <c r="B26" s="37"/>
      <c r="C26" s="37"/>
    </row>
    <row r="27" spans="1:3">
      <c r="A27" s="36"/>
      <c r="B27" s="37"/>
      <c r="C27" s="37"/>
    </row>
    <row r="28" spans="1:3">
      <c r="A28" s="36"/>
      <c r="B28" s="39"/>
      <c r="C28" s="40"/>
    </row>
    <row r="29" spans="1:3">
      <c r="A29" s="36"/>
      <c r="B29" s="36"/>
      <c r="C29" s="36"/>
    </row>
    <row r="30" spans="1:3">
      <c r="A30" s="38"/>
      <c r="B30" s="39"/>
      <c r="C30" s="40"/>
    </row>
    <row r="31" spans="1:3">
      <c r="A31" s="41"/>
      <c r="B31" s="36"/>
      <c r="C31" s="36"/>
    </row>
    <row r="32" spans="1:3">
      <c r="A32" s="38"/>
      <c r="B32" s="36"/>
      <c r="C32" s="36"/>
    </row>
    <row r="33" spans="1:3">
      <c r="A33" s="36"/>
      <c r="B33" s="36"/>
      <c r="C33" s="36"/>
    </row>
    <row r="34" spans="1:3">
      <c r="A34" s="38"/>
      <c r="B34" s="36"/>
      <c r="C34" s="36"/>
    </row>
    <row r="35" spans="1:3">
      <c r="A35" s="36"/>
      <c r="B35" s="36"/>
      <c r="C35" s="36"/>
    </row>
    <row r="36" spans="1:3">
      <c r="A36" s="36"/>
      <c r="B36" s="36"/>
      <c r="C36" s="36"/>
    </row>
    <row r="37" spans="1:3">
      <c r="A37" s="37"/>
      <c r="B37" s="37"/>
      <c r="C37" s="36"/>
    </row>
  </sheetData>
  <mergeCells count="13">
    <mergeCell ref="A2:G2"/>
    <mergeCell ref="A3:G3"/>
    <mergeCell ref="A4:G4"/>
    <mergeCell ref="F5:G5"/>
    <mergeCell ref="A8:C8"/>
    <mergeCell ref="A9:C9"/>
    <mergeCell ref="A13:C13"/>
    <mergeCell ref="A16:C16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3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zoomScale="70" zoomScaleNormal="70" topLeftCell="A2" workbookViewId="0">
      <selection activeCell="A2" sqref="A2:G2"/>
    </sheetView>
  </sheetViews>
  <sheetFormatPr defaultColWidth="9" defaultRowHeight="13.5" outlineLevelCol="7"/>
  <cols>
    <col min="1" max="1" width="8.625" style="1" customWidth="1"/>
    <col min="2" max="2" width="17.125" style="1" customWidth="1"/>
    <col min="3" max="3" width="59.75" customWidth="1"/>
    <col min="4" max="4" width="13" customWidth="1"/>
    <col min="5" max="5" width="13.125" style="2" customWidth="1"/>
    <col min="6" max="6" width="14.75" customWidth="1"/>
    <col min="7" max="7" width="17.75" customWidth="1"/>
  </cols>
  <sheetData>
    <row r="1" ht="20.25" spans="1:2">
      <c r="A1" s="3" t="s">
        <v>0</v>
      </c>
      <c r="B1" s="4"/>
    </row>
    <row r="2" ht="51.75" customHeight="1" spans="1:7">
      <c r="A2" s="5" t="s">
        <v>1</v>
      </c>
      <c r="B2" s="5"/>
      <c r="C2" s="5"/>
      <c r="D2" s="5"/>
      <c r="E2" s="5"/>
      <c r="F2" s="5"/>
      <c r="G2" s="5"/>
    </row>
    <row r="3" ht="26.25" customHeight="1" spans="1:8">
      <c r="A3" s="6" t="s">
        <v>57</v>
      </c>
      <c r="B3" s="6"/>
      <c r="C3" s="6"/>
      <c r="D3" s="6"/>
      <c r="E3" s="6"/>
      <c r="F3" s="6"/>
      <c r="G3" s="6"/>
      <c r="H3" s="7"/>
    </row>
    <row r="4" ht="25.5" customHeight="1" spans="1:7">
      <c r="A4" s="8" t="s">
        <v>44</v>
      </c>
      <c r="B4" s="8"/>
      <c r="C4" s="8"/>
      <c r="D4" s="8"/>
      <c r="E4" s="8"/>
      <c r="F4" s="8"/>
      <c r="G4" s="8"/>
    </row>
    <row r="5" ht="20.25" spans="1:7">
      <c r="A5" s="9" t="s">
        <v>4</v>
      </c>
      <c r="B5" s="10" t="s">
        <v>5</v>
      </c>
      <c r="C5" s="9" t="s">
        <v>6</v>
      </c>
      <c r="D5" s="11" t="s">
        <v>7</v>
      </c>
      <c r="E5" s="12" t="s">
        <v>12</v>
      </c>
      <c r="F5" s="13" t="s">
        <v>58</v>
      </c>
      <c r="G5" s="13"/>
    </row>
    <row r="6" ht="20.25" spans="1:7">
      <c r="A6" s="9"/>
      <c r="B6" s="14"/>
      <c r="C6" s="9"/>
      <c r="D6" s="11"/>
      <c r="E6" s="12"/>
      <c r="F6" s="13" t="s">
        <v>59</v>
      </c>
      <c r="G6" s="13" t="s">
        <v>47</v>
      </c>
    </row>
    <row r="7" ht="20.25" spans="1:7">
      <c r="A7" s="9"/>
      <c r="B7" s="15"/>
      <c r="C7" s="9"/>
      <c r="D7" s="11"/>
      <c r="E7" s="12"/>
      <c r="F7" s="13" t="s">
        <v>48</v>
      </c>
      <c r="G7" s="13" t="s">
        <v>48</v>
      </c>
    </row>
    <row r="8" ht="29.25" customHeight="1" spans="1:7">
      <c r="A8" s="16" t="s">
        <v>14</v>
      </c>
      <c r="B8" s="17"/>
      <c r="C8" s="18"/>
      <c r="D8" s="19">
        <f>D9+D13+D16</f>
        <v>59.8</v>
      </c>
      <c r="E8" s="20">
        <f>F8/D8</f>
        <v>0.553142140468227</v>
      </c>
      <c r="F8" s="19">
        <f>F9+F13+F16</f>
        <v>33.0779</v>
      </c>
      <c r="G8" s="19">
        <f>G9+G13+G16</f>
        <v>0.619</v>
      </c>
    </row>
    <row r="9" ht="29.25" customHeight="1" spans="1:7">
      <c r="A9" s="16" t="s">
        <v>15</v>
      </c>
      <c r="B9" s="17"/>
      <c r="C9" s="18"/>
      <c r="D9" s="19">
        <f t="shared" ref="D9:G9" si="0">SUM(D10:D12)</f>
        <v>31</v>
      </c>
      <c r="E9" s="20">
        <f t="shared" ref="E9:E20" si="1">F9/D9</f>
        <v>0.713870967741935</v>
      </c>
      <c r="F9" s="19">
        <f t="shared" si="0"/>
        <v>22.13</v>
      </c>
      <c r="G9" s="19">
        <f t="shared" si="0"/>
        <v>0.067</v>
      </c>
    </row>
    <row r="10" ht="27.75" customHeight="1" spans="1:8">
      <c r="A10" s="21">
        <v>1</v>
      </c>
      <c r="B10" s="21" t="s">
        <v>16</v>
      </c>
      <c r="C10" s="22" t="s">
        <v>49</v>
      </c>
      <c r="D10" s="23">
        <v>12</v>
      </c>
      <c r="E10" s="24">
        <f t="shared" si="1"/>
        <v>0.580833333333333</v>
      </c>
      <c r="F10" s="23">
        <v>6.97</v>
      </c>
      <c r="G10" s="23">
        <v>0</v>
      </c>
      <c r="H10">
        <v>24.68</v>
      </c>
    </row>
    <row r="11" ht="26.25" customHeight="1" spans="1:8">
      <c r="A11" s="21">
        <v>2</v>
      </c>
      <c r="B11" s="21" t="s">
        <v>16</v>
      </c>
      <c r="C11" s="25" t="s">
        <v>50</v>
      </c>
      <c r="D11" s="23">
        <v>16</v>
      </c>
      <c r="E11" s="24">
        <f t="shared" si="1"/>
        <v>0.83125</v>
      </c>
      <c r="F11" s="23">
        <v>13.3</v>
      </c>
      <c r="G11" s="23">
        <v>0</v>
      </c>
      <c r="H11">
        <v>47.75</v>
      </c>
    </row>
    <row r="12" ht="30" customHeight="1" spans="1:8">
      <c r="A12" s="21">
        <v>3</v>
      </c>
      <c r="B12" s="21" t="s">
        <v>16</v>
      </c>
      <c r="C12" s="22" t="s">
        <v>19</v>
      </c>
      <c r="D12" s="26">
        <v>3</v>
      </c>
      <c r="E12" s="27">
        <f t="shared" si="1"/>
        <v>0.62</v>
      </c>
      <c r="F12" s="26">
        <v>1.86</v>
      </c>
      <c r="G12" s="26">
        <v>0.067</v>
      </c>
      <c r="H12">
        <v>7.13</v>
      </c>
    </row>
    <row r="13" ht="25.5" customHeight="1" spans="1:7">
      <c r="A13" s="16" t="s">
        <v>51</v>
      </c>
      <c r="B13" s="17"/>
      <c r="C13" s="18"/>
      <c r="D13" s="19">
        <v>9</v>
      </c>
      <c r="E13" s="20">
        <f t="shared" si="1"/>
        <v>0.366666666666667</v>
      </c>
      <c r="F13" s="19">
        <f>SUM(F14:F15)</f>
        <v>3.3</v>
      </c>
      <c r="G13" s="19">
        <f>SUM(G14:G15)</f>
        <v>0.091</v>
      </c>
    </row>
    <row r="14" ht="24" customHeight="1" spans="1:8">
      <c r="A14" s="21">
        <v>1</v>
      </c>
      <c r="B14" s="28" t="s">
        <v>20</v>
      </c>
      <c r="C14" s="25" t="s">
        <v>21</v>
      </c>
      <c r="D14" s="23">
        <v>6</v>
      </c>
      <c r="E14" s="24">
        <f t="shared" si="1"/>
        <v>0.411666666666667</v>
      </c>
      <c r="F14" s="23">
        <v>2.47</v>
      </c>
      <c r="G14" s="23">
        <v>0.065</v>
      </c>
      <c r="H14">
        <v>11.48</v>
      </c>
    </row>
    <row r="15" ht="26.25" customHeight="1" spans="1:8">
      <c r="A15" s="21">
        <v>2</v>
      </c>
      <c r="B15" s="28" t="s">
        <v>20</v>
      </c>
      <c r="C15" s="25" t="s">
        <v>37</v>
      </c>
      <c r="D15" s="23">
        <v>3</v>
      </c>
      <c r="E15" s="24">
        <f t="shared" si="1"/>
        <v>0.276666666666667</v>
      </c>
      <c r="F15" s="23">
        <v>0.83</v>
      </c>
      <c r="G15" s="23">
        <v>0.026</v>
      </c>
      <c r="H15">
        <v>7.3</v>
      </c>
    </row>
    <row r="16" ht="42.75" customHeight="1" spans="1:7">
      <c r="A16" s="29" t="s">
        <v>52</v>
      </c>
      <c r="B16" s="30"/>
      <c r="C16" s="31"/>
      <c r="D16" s="19">
        <f t="shared" ref="D16:G16" si="2">SUM(D17:D20)</f>
        <v>19.8</v>
      </c>
      <c r="E16" s="20">
        <f t="shared" si="1"/>
        <v>0.386257575757576</v>
      </c>
      <c r="F16" s="19">
        <f t="shared" si="2"/>
        <v>7.6479</v>
      </c>
      <c r="G16" s="19">
        <f t="shared" si="2"/>
        <v>0.461</v>
      </c>
    </row>
    <row r="17" ht="20.25" spans="1:8">
      <c r="A17" s="21">
        <v>1</v>
      </c>
      <c r="B17" s="21" t="s">
        <v>24</v>
      </c>
      <c r="C17" s="25" t="s">
        <v>25</v>
      </c>
      <c r="D17" s="23">
        <v>1</v>
      </c>
      <c r="E17" s="24">
        <f t="shared" si="1"/>
        <v>0.56</v>
      </c>
      <c r="F17" s="23">
        <v>0.56</v>
      </c>
      <c r="G17" s="23">
        <v>0.01</v>
      </c>
      <c r="H17">
        <v>4.5</v>
      </c>
    </row>
    <row r="18" ht="20.25" spans="1:8">
      <c r="A18" s="21">
        <v>2</v>
      </c>
      <c r="B18" s="21" t="s">
        <v>27</v>
      </c>
      <c r="C18" s="22" t="s">
        <v>28</v>
      </c>
      <c r="D18" s="23">
        <v>3</v>
      </c>
      <c r="E18" s="24">
        <f t="shared" si="1"/>
        <v>0.665966666666667</v>
      </c>
      <c r="F18" s="23">
        <v>1.9979</v>
      </c>
      <c r="G18" s="23">
        <v>0.12</v>
      </c>
      <c r="H18">
        <v>11</v>
      </c>
    </row>
    <row r="19" ht="20.25" spans="1:8">
      <c r="A19" s="21">
        <v>3</v>
      </c>
      <c r="B19" s="32" t="s">
        <v>29</v>
      </c>
      <c r="C19" s="33" t="s">
        <v>30</v>
      </c>
      <c r="D19" s="26">
        <v>5.8</v>
      </c>
      <c r="E19" s="24">
        <f t="shared" si="1"/>
        <v>0.160344827586207</v>
      </c>
      <c r="F19" s="23">
        <v>0.93</v>
      </c>
      <c r="G19" s="23">
        <v>0.091</v>
      </c>
      <c r="H19">
        <v>50</v>
      </c>
    </row>
    <row r="20" ht="20.25" spans="1:7">
      <c r="A20" s="21">
        <v>4</v>
      </c>
      <c r="B20" s="34" t="s">
        <v>33</v>
      </c>
      <c r="C20" s="35" t="s">
        <v>53</v>
      </c>
      <c r="D20" s="26">
        <v>10</v>
      </c>
      <c r="E20" s="24">
        <f t="shared" si="1"/>
        <v>0.416</v>
      </c>
      <c r="F20" s="23">
        <v>4.16</v>
      </c>
      <c r="G20" s="23">
        <v>0.24</v>
      </c>
    </row>
    <row r="22" spans="1:3">
      <c r="A22" s="36"/>
      <c r="B22" s="37"/>
      <c r="C22" s="37"/>
    </row>
    <row r="23" spans="1:3">
      <c r="A23" s="36"/>
      <c r="B23" s="37"/>
      <c r="C23" s="37"/>
    </row>
    <row r="24" spans="1:3">
      <c r="A24" s="38"/>
      <c r="B24" s="39"/>
      <c r="C24" s="40"/>
    </row>
    <row r="25" spans="1:3">
      <c r="A25" s="36"/>
      <c r="B25" s="39"/>
      <c r="C25" s="40"/>
    </row>
    <row r="26" spans="1:3">
      <c r="A26" s="36"/>
      <c r="B26" s="37"/>
      <c r="C26" s="37"/>
    </row>
    <row r="27" spans="1:3">
      <c r="A27" s="36"/>
      <c r="B27" s="37"/>
      <c r="C27" s="37"/>
    </row>
    <row r="28" spans="1:3">
      <c r="A28" s="36"/>
      <c r="B28" s="39"/>
      <c r="C28" s="40"/>
    </row>
    <row r="29" spans="1:3">
      <c r="A29" s="36"/>
      <c r="B29" s="36"/>
      <c r="C29" s="36"/>
    </row>
    <row r="30" spans="1:3">
      <c r="A30" s="38"/>
      <c r="B30" s="39"/>
      <c r="C30" s="40"/>
    </row>
    <row r="31" spans="1:3">
      <c r="A31" s="41"/>
      <c r="B31" s="36"/>
      <c r="C31" s="36"/>
    </row>
    <row r="32" spans="1:3">
      <c r="A32" s="38"/>
      <c r="B32" s="36"/>
      <c r="C32" s="36"/>
    </row>
    <row r="33" spans="1:3">
      <c r="A33" s="36"/>
      <c r="B33" s="36"/>
      <c r="C33" s="36"/>
    </row>
    <row r="34" spans="1:3">
      <c r="A34" s="38"/>
      <c r="B34" s="36"/>
      <c r="C34" s="36"/>
    </row>
    <row r="35" spans="1:3">
      <c r="A35" s="36"/>
      <c r="B35" s="36"/>
      <c r="C35" s="36"/>
    </row>
    <row r="36" spans="1:3">
      <c r="A36" s="36"/>
      <c r="B36" s="36"/>
      <c r="C36" s="36"/>
    </row>
    <row r="37" spans="1:3">
      <c r="A37" s="37"/>
      <c r="B37" s="37"/>
      <c r="C37" s="36"/>
    </row>
  </sheetData>
  <mergeCells count="13">
    <mergeCell ref="A2:G2"/>
    <mergeCell ref="A3:G3"/>
    <mergeCell ref="A4:G4"/>
    <mergeCell ref="F5:G5"/>
    <mergeCell ref="A8:C8"/>
    <mergeCell ref="A9:C9"/>
    <mergeCell ref="A13:C13"/>
    <mergeCell ref="A16:C16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3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7月第五周</vt:lpstr>
      <vt:lpstr>7月第四周</vt:lpstr>
      <vt:lpstr>7月第三周 </vt:lpstr>
      <vt:lpstr>7月第二周</vt:lpstr>
      <vt:lpstr>7月第一周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QDD</cp:lastModifiedBy>
  <dcterms:created xsi:type="dcterms:W3CDTF">2020-05-20T01:21:00Z</dcterms:created>
  <cp:lastPrinted>2020-12-30T01:20:00Z</cp:lastPrinted>
  <dcterms:modified xsi:type="dcterms:W3CDTF">2021-01-05T00:57:39Z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