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6月第四周" sheetId="9" r:id="rId1"/>
    <sheet name="6月第三周" sheetId="8" r:id="rId2"/>
    <sheet name="6月第二周 " sheetId="7" r:id="rId3"/>
    <sheet name="6月第一周" sheetId="6" r:id="rId4"/>
  </sheets>
  <calcPr calcId="144525"/>
</workbook>
</file>

<file path=xl/sharedStrings.xml><?xml version="1.0" encoding="utf-8"?>
<sst xmlns="http://schemas.openxmlformats.org/spreadsheetml/2006/main" count="137" uniqueCount="38">
  <si>
    <t>2020年度市级（水务）重大项目投资进展情况表（6月）</t>
  </si>
  <si>
    <t>（截至6月28日）</t>
  </si>
  <si>
    <t>填报单位：武汉市水务局                           单位：亿元</t>
  </si>
  <si>
    <t>序号</t>
  </si>
  <si>
    <t>责任单位</t>
  </si>
  <si>
    <t>项目名称</t>
  </si>
  <si>
    <t>年度计划</t>
  </si>
  <si>
    <t>完成率</t>
  </si>
  <si>
    <t>1-26周投资完成情况</t>
  </si>
  <si>
    <t>1-26周</t>
  </si>
  <si>
    <t>本周</t>
  </si>
  <si>
    <t>完成投资</t>
  </si>
  <si>
    <t>总计：</t>
  </si>
  <si>
    <t>一、市级项目</t>
  </si>
  <si>
    <t>市水务局</t>
  </si>
  <si>
    <t>南湖水环境提升工程</t>
  </si>
  <si>
    <t>黄孝河、机场河水环境综合治理（二期）工程</t>
  </si>
  <si>
    <t>湖溪河综合整治工程</t>
  </si>
  <si>
    <t>二、平台公司</t>
  </si>
  <si>
    <t>市城投公司</t>
  </si>
  <si>
    <t>黄家湖污水处理厂（三期）扩建工程</t>
  </si>
  <si>
    <t>蔡甸水厂新建工程-净水厂（一期）工程</t>
  </si>
  <si>
    <t>三、区级项目</t>
  </si>
  <si>
    <t>硚口区</t>
  </si>
  <si>
    <t>汉江湾生态综合治理市政排水工程（一期）</t>
  </si>
  <si>
    <t>新洲区</t>
  </si>
  <si>
    <t>阳逻二水厂新建工程</t>
  </si>
  <si>
    <t>江夏区</t>
  </si>
  <si>
    <t>清水入江项目</t>
  </si>
  <si>
    <t>经开区</t>
  </si>
  <si>
    <t>马影河综合整治（一期）</t>
  </si>
  <si>
    <t>2020年度市级（水务）重大项目投资进展情况表</t>
  </si>
  <si>
    <t>1-25周投资完成情况</t>
  </si>
  <si>
    <t>1-25周</t>
  </si>
  <si>
    <t>1-24周投资完成情况</t>
  </si>
  <si>
    <t>1-24周</t>
  </si>
  <si>
    <t>1-23周投资完成情况</t>
  </si>
  <si>
    <t>1-23周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</si>
</sst>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2"/>
      <color theme="1"/>
      <name val="宋体"/>
      <charset val="134"/>
      <scheme val="major"/>
    </font>
    <font>
      <sz val="16"/>
      <color theme="1"/>
      <name val="仿宋"/>
      <charset val="134"/>
    </font>
    <font>
      <b/>
      <sz val="16"/>
      <color rgb="FF000000"/>
      <name val="宋体"/>
      <charset val="134"/>
    </font>
    <font>
      <b/>
      <sz val="16"/>
      <color theme="1"/>
      <name val="仿宋"/>
      <charset val="134"/>
    </font>
    <font>
      <b/>
      <sz val="16"/>
      <name val="仿宋"/>
      <charset val="134"/>
    </font>
    <font>
      <b/>
      <sz val="16"/>
      <color rgb="FF000000"/>
      <name val="仿宋"/>
      <charset val="134"/>
    </font>
    <font>
      <sz val="16"/>
      <name val="仿宋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0.5"/>
      <color rgb="FF000000"/>
      <name val="宋体"/>
      <charset val="134"/>
    </font>
    <font>
      <sz val="16"/>
      <color theme="1"/>
      <name val="黑体"/>
      <charset val="134"/>
    </font>
    <font>
      <b/>
      <sz val="20"/>
      <color theme="1"/>
      <name val="宋体"/>
      <charset val="134"/>
      <scheme val="major"/>
    </font>
    <font>
      <sz val="20"/>
      <color theme="1"/>
      <name val="楷体"/>
      <charset val="134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4" borderId="15" applyNumberFormat="0" applyFon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9" fillId="6" borderId="8" applyNumberFormat="0" applyAlignment="0" applyProtection="0">
      <alignment vertical="center"/>
    </xf>
    <xf numFmtId="0" fontId="31" fillId="21" borderId="14" applyNumberFormat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0" fontId="0" fillId="0" borderId="0" xfId="11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0" fontId="4" fillId="2" borderId="1" xfId="1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0" fontId="5" fillId="0" borderId="1" xfId="1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0" fontId="6" fillId="0" borderId="1" xfId="1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>
      <alignment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10" fontId="3" fillId="0" borderId="1" xfId="11" applyNumberFormat="1" applyFont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0" fontId="8" fillId="0" borderId="1" xfId="11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C1:J37"/>
  <sheetViews>
    <sheetView tabSelected="1" zoomScale="70" zoomScaleNormal="70" workbookViewId="0">
      <selection activeCell="C2" sqref="C2:I2"/>
    </sheetView>
  </sheetViews>
  <sheetFormatPr defaultColWidth="9" defaultRowHeight="13.5"/>
  <cols>
    <col min="2" max="2" width="3.75" customWidth="1"/>
    <col min="3" max="3" width="8.625" style="1" customWidth="1"/>
    <col min="4" max="4" width="17.125" style="1" customWidth="1"/>
    <col min="5" max="5" width="59.75" customWidth="1"/>
    <col min="6" max="6" width="13" customWidth="1"/>
    <col min="7" max="7" width="13.125" style="2" customWidth="1"/>
    <col min="8" max="8" width="14.75" customWidth="1"/>
    <col min="9" max="9" width="17.75" customWidth="1"/>
  </cols>
  <sheetData>
    <row r="1" ht="20.25" spans="3:4">
      <c r="C1" s="39"/>
      <c r="D1" s="3"/>
    </row>
    <row r="2" ht="51.75" customHeight="1" spans="3:9">
      <c r="C2" s="40" t="s">
        <v>0</v>
      </c>
      <c r="D2" s="40"/>
      <c r="E2" s="40"/>
      <c r="F2" s="40"/>
      <c r="G2" s="40"/>
      <c r="H2" s="40"/>
      <c r="I2" s="40"/>
    </row>
    <row r="3" ht="26.25" customHeight="1" spans="3:10">
      <c r="C3" s="41" t="s">
        <v>1</v>
      </c>
      <c r="D3" s="41"/>
      <c r="E3" s="41"/>
      <c r="F3" s="41"/>
      <c r="G3" s="41"/>
      <c r="H3" s="41"/>
      <c r="I3" s="41"/>
      <c r="J3" s="43"/>
    </row>
    <row r="4" ht="25.5" customHeight="1" spans="3:9">
      <c r="C4" s="5" t="s">
        <v>2</v>
      </c>
      <c r="D4" s="5"/>
      <c r="E4" s="5"/>
      <c r="F4" s="5"/>
      <c r="G4" s="5"/>
      <c r="H4" s="5"/>
      <c r="I4" s="5"/>
    </row>
    <row r="5" ht="20.25" spans="3:9">
      <c r="C5" s="6" t="s">
        <v>3</v>
      </c>
      <c r="D5" s="7" t="s">
        <v>4</v>
      </c>
      <c r="E5" s="6" t="s">
        <v>5</v>
      </c>
      <c r="F5" s="8" t="s">
        <v>6</v>
      </c>
      <c r="G5" s="9" t="s">
        <v>7</v>
      </c>
      <c r="H5" s="10" t="s">
        <v>8</v>
      </c>
      <c r="I5" s="10"/>
    </row>
    <row r="6" ht="20.25" spans="3:9">
      <c r="C6" s="6"/>
      <c r="D6" s="11"/>
      <c r="E6" s="6"/>
      <c r="F6" s="8"/>
      <c r="G6" s="9"/>
      <c r="H6" s="10" t="s">
        <v>9</v>
      </c>
      <c r="I6" s="10" t="s">
        <v>10</v>
      </c>
    </row>
    <row r="7" ht="20.25" spans="3:9">
      <c r="C7" s="6"/>
      <c r="D7" s="12"/>
      <c r="E7" s="6"/>
      <c r="F7" s="8"/>
      <c r="G7" s="9"/>
      <c r="H7" s="10" t="s">
        <v>11</v>
      </c>
      <c r="I7" s="10" t="s">
        <v>11</v>
      </c>
    </row>
    <row r="8" ht="29.25" customHeight="1" spans="3:9">
      <c r="C8" s="13" t="s">
        <v>12</v>
      </c>
      <c r="D8" s="14"/>
      <c r="E8" s="15"/>
      <c r="F8" s="16">
        <f>F9+F13+F16</f>
        <v>59.8</v>
      </c>
      <c r="G8" s="17">
        <f>H8/F8</f>
        <v>0.542770903010034</v>
      </c>
      <c r="H8" s="16">
        <f>H9+H13+H16</f>
        <v>32.4577</v>
      </c>
      <c r="I8" s="16">
        <f>I9+I13+I16</f>
        <v>3.843</v>
      </c>
    </row>
    <row r="9" ht="29.25" customHeight="1" spans="3:9">
      <c r="C9" s="13" t="s">
        <v>13</v>
      </c>
      <c r="D9" s="14"/>
      <c r="E9" s="15"/>
      <c r="F9" s="16">
        <f t="shared" ref="F9:I9" si="0">SUM(F10:F12)</f>
        <v>31</v>
      </c>
      <c r="G9" s="17">
        <f t="shared" ref="G9:G20" si="1">H9/F9</f>
        <v>0.711554838709677</v>
      </c>
      <c r="H9" s="16">
        <f t="shared" si="0"/>
        <v>22.0582</v>
      </c>
      <c r="I9" s="16">
        <f t="shared" si="0"/>
        <v>1.803</v>
      </c>
    </row>
    <row r="10" ht="27.75" customHeight="1" spans="3:10">
      <c r="C10" s="18">
        <v>1</v>
      </c>
      <c r="D10" s="18" t="s">
        <v>14</v>
      </c>
      <c r="E10" s="19" t="s">
        <v>15</v>
      </c>
      <c r="F10" s="20">
        <v>12</v>
      </c>
      <c r="G10" s="38">
        <f t="shared" si="1"/>
        <v>0.580833333333333</v>
      </c>
      <c r="H10" s="20">
        <v>6.97</v>
      </c>
      <c r="I10" s="20">
        <v>0.3</v>
      </c>
      <c r="J10">
        <v>24.68</v>
      </c>
    </row>
    <row r="11" ht="26.25" customHeight="1" spans="3:10">
      <c r="C11" s="18">
        <v>2</v>
      </c>
      <c r="D11" s="18" t="s">
        <v>14</v>
      </c>
      <c r="E11" s="21" t="s">
        <v>16</v>
      </c>
      <c r="F11" s="20">
        <v>16</v>
      </c>
      <c r="G11" s="38">
        <f t="shared" si="1"/>
        <v>0.8311375</v>
      </c>
      <c r="H11" s="20">
        <v>13.2982</v>
      </c>
      <c r="I11" s="20">
        <v>1.21</v>
      </c>
      <c r="J11">
        <v>47.75</v>
      </c>
    </row>
    <row r="12" ht="30" customHeight="1" spans="3:10">
      <c r="C12" s="18">
        <v>3</v>
      </c>
      <c r="D12" s="18" t="s">
        <v>14</v>
      </c>
      <c r="E12" s="19" t="s">
        <v>17</v>
      </c>
      <c r="F12" s="29">
        <v>3</v>
      </c>
      <c r="G12" s="42">
        <f t="shared" si="1"/>
        <v>0.596666666666667</v>
      </c>
      <c r="H12" s="29">
        <v>1.79</v>
      </c>
      <c r="I12" s="29">
        <v>0.293</v>
      </c>
      <c r="J12">
        <v>7.13</v>
      </c>
    </row>
    <row r="13" ht="25.5" customHeight="1" spans="3:9">
      <c r="C13" s="13" t="s">
        <v>18</v>
      </c>
      <c r="D13" s="14"/>
      <c r="E13" s="15"/>
      <c r="F13" s="16">
        <v>9</v>
      </c>
      <c r="G13" s="17">
        <f t="shared" si="1"/>
        <v>0.356666666666667</v>
      </c>
      <c r="H13" s="16">
        <f>SUM(H14:H15)</f>
        <v>3.21</v>
      </c>
      <c r="I13" s="16">
        <f>SUM(I14:I15)</f>
        <v>1.58</v>
      </c>
    </row>
    <row r="14" ht="24" customHeight="1" spans="3:10">
      <c r="C14" s="18">
        <v>1</v>
      </c>
      <c r="D14" s="23" t="s">
        <v>19</v>
      </c>
      <c r="E14" s="21" t="s">
        <v>20</v>
      </c>
      <c r="F14" s="20">
        <v>6</v>
      </c>
      <c r="G14" s="38">
        <f t="shared" si="1"/>
        <v>0.401666666666667</v>
      </c>
      <c r="H14" s="20">
        <v>2.41</v>
      </c>
      <c r="I14" s="20">
        <v>1.3</v>
      </c>
      <c r="J14">
        <v>11.48</v>
      </c>
    </row>
    <row r="15" ht="26.25" customHeight="1" spans="3:10">
      <c r="C15" s="18">
        <v>2</v>
      </c>
      <c r="D15" s="23" t="s">
        <v>19</v>
      </c>
      <c r="E15" s="21" t="s">
        <v>21</v>
      </c>
      <c r="F15" s="20">
        <v>3</v>
      </c>
      <c r="G15" s="38">
        <f t="shared" si="1"/>
        <v>0.266666666666667</v>
      </c>
      <c r="H15" s="20">
        <v>0.8</v>
      </c>
      <c r="I15" s="20">
        <v>0.28</v>
      </c>
      <c r="J15">
        <v>7.3</v>
      </c>
    </row>
    <row r="16" ht="42.75" customHeight="1" spans="3:9">
      <c r="C16" s="24" t="s">
        <v>22</v>
      </c>
      <c r="D16" s="25"/>
      <c r="E16" s="26"/>
      <c r="F16" s="16">
        <f t="shared" ref="F16:I16" si="2">SUM(F17:F20)</f>
        <v>19.8</v>
      </c>
      <c r="G16" s="17">
        <f t="shared" si="1"/>
        <v>0.363106060606061</v>
      </c>
      <c r="H16" s="16">
        <f t="shared" si="2"/>
        <v>7.1895</v>
      </c>
      <c r="I16" s="16">
        <f t="shared" si="2"/>
        <v>0.46</v>
      </c>
    </row>
    <row r="17" ht="20.25" spans="3:10">
      <c r="C17" s="18">
        <v>1</v>
      </c>
      <c r="D17" s="18" t="s">
        <v>23</v>
      </c>
      <c r="E17" s="21" t="s">
        <v>24</v>
      </c>
      <c r="F17" s="20">
        <v>1</v>
      </c>
      <c r="G17" s="38">
        <f t="shared" si="1"/>
        <v>0.5495</v>
      </c>
      <c r="H17" s="20">
        <v>0.5495</v>
      </c>
      <c r="I17" s="20">
        <v>0.01</v>
      </c>
      <c r="J17">
        <v>4.5</v>
      </c>
    </row>
    <row r="18" ht="20.25" spans="3:10">
      <c r="C18" s="18">
        <v>2</v>
      </c>
      <c r="D18" s="18" t="s">
        <v>25</v>
      </c>
      <c r="E18" s="19" t="s">
        <v>26</v>
      </c>
      <c r="F18" s="20">
        <v>3</v>
      </c>
      <c r="G18" s="38">
        <f t="shared" si="1"/>
        <v>0.626666666666667</v>
      </c>
      <c r="H18" s="20">
        <v>1.88</v>
      </c>
      <c r="I18" s="20">
        <v>0.07</v>
      </c>
      <c r="J18">
        <v>11</v>
      </c>
    </row>
    <row r="19" ht="20.25" spans="3:10">
      <c r="C19" s="18">
        <v>3</v>
      </c>
      <c r="D19" s="27" t="s">
        <v>27</v>
      </c>
      <c r="E19" s="28" t="s">
        <v>28</v>
      </c>
      <c r="F19" s="29">
        <v>5.8</v>
      </c>
      <c r="G19" s="38">
        <f t="shared" si="1"/>
        <v>0.144827586206897</v>
      </c>
      <c r="H19" s="20">
        <v>0.84</v>
      </c>
      <c r="I19" s="20">
        <v>0.15</v>
      </c>
      <c r="J19">
        <v>50</v>
      </c>
    </row>
    <row r="20" ht="20.25" spans="3:9">
      <c r="C20" s="18">
        <v>4</v>
      </c>
      <c r="D20" s="30" t="s">
        <v>29</v>
      </c>
      <c r="E20" s="31" t="s">
        <v>30</v>
      </c>
      <c r="F20" s="29">
        <v>10</v>
      </c>
      <c r="G20" s="38">
        <f t="shared" si="1"/>
        <v>0.392</v>
      </c>
      <c r="H20" s="20">
        <v>3.92</v>
      </c>
      <c r="I20" s="20">
        <v>0.23</v>
      </c>
    </row>
    <row r="21" ht="20.25"/>
    <row r="22" ht="20.25" spans="3:5">
      <c r="C22" s="32"/>
      <c r="D22" s="33"/>
      <c r="E22" s="33"/>
    </row>
    <row r="23" ht="20.25" spans="3:5">
      <c r="C23" s="32"/>
      <c r="D23" s="33"/>
      <c r="E23" s="33"/>
    </row>
    <row r="24" ht="20.25" spans="3:5">
      <c r="C24" s="34"/>
      <c r="D24" s="35"/>
      <c r="E24" s="36"/>
    </row>
    <row r="25" ht="20.25" spans="3:5">
      <c r="C25" s="32"/>
      <c r="D25" s="35"/>
      <c r="E25" s="36"/>
    </row>
    <row r="26" ht="20.25" spans="3:5">
      <c r="C26" s="32"/>
      <c r="D26" s="33"/>
      <c r="E26" s="33"/>
    </row>
    <row r="27" ht="20.25" spans="3:5">
      <c r="C27" s="32"/>
      <c r="D27" s="33"/>
      <c r="E27" s="33"/>
    </row>
    <row r="28" ht="20.25" spans="3:5">
      <c r="C28" s="32"/>
      <c r="D28" s="35"/>
      <c r="E28" s="36"/>
    </row>
    <row r="29" ht="20.25" spans="3:5">
      <c r="C29" s="32"/>
      <c r="D29" s="32"/>
      <c r="E29" s="32"/>
    </row>
    <row r="30" ht="20.25" spans="3:5">
      <c r="C30" s="34"/>
      <c r="D30" s="35"/>
      <c r="E30" s="36"/>
    </row>
    <row r="31" ht="20.25" spans="3:5">
      <c r="C31" s="37"/>
      <c r="D31" s="32"/>
      <c r="E31" s="32"/>
    </row>
    <row r="32" spans="3:5">
      <c r="C32" s="34"/>
      <c r="D32" s="32"/>
      <c r="E32" s="32"/>
    </row>
    <row r="33" spans="3:5">
      <c r="C33" s="32"/>
      <c r="D33" s="32"/>
      <c r="E33" s="32"/>
    </row>
    <row r="34" spans="3:5">
      <c r="C34" s="34"/>
      <c r="D34" s="32"/>
      <c r="E34" s="32"/>
    </row>
    <row r="35" spans="3:5">
      <c r="C35" s="32"/>
      <c r="D35" s="32"/>
      <c r="E35" s="32"/>
    </row>
    <row r="36" spans="3:5">
      <c r="C36" s="32"/>
      <c r="D36" s="32"/>
      <c r="E36" s="32"/>
    </row>
    <row r="37" spans="3:5">
      <c r="C37" s="33"/>
      <c r="D37" s="33"/>
      <c r="E37" s="32"/>
    </row>
  </sheetData>
  <mergeCells count="13">
    <mergeCell ref="C2:I2"/>
    <mergeCell ref="C3:I3"/>
    <mergeCell ref="C4:I4"/>
    <mergeCell ref="H5:I5"/>
    <mergeCell ref="C8:E8"/>
    <mergeCell ref="C9:E9"/>
    <mergeCell ref="C13:E13"/>
    <mergeCell ref="C16:E16"/>
    <mergeCell ref="C5:C7"/>
    <mergeCell ref="D5:D7"/>
    <mergeCell ref="E5:E7"/>
    <mergeCell ref="F5:F7"/>
    <mergeCell ref="G5:G7"/>
  </mergeCells>
  <pageMargins left="0.7" right="0.7" top="0.75" bottom="0.75" header="0.3" footer="0.3"/>
  <pageSetup paperSize="9" scale="5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"/>
  <sheetViews>
    <sheetView zoomScale="70" zoomScaleNormal="70" workbookViewId="0">
      <selection activeCell="A1" sqref="A$1:H$1048576"/>
    </sheetView>
  </sheetViews>
  <sheetFormatPr defaultColWidth="9" defaultRowHeight="13.5" outlineLevelCol="7"/>
  <cols>
    <col min="1" max="1" width="8.625" style="1" customWidth="1"/>
    <col min="2" max="2" width="17.125" style="1" customWidth="1"/>
    <col min="3" max="3" width="59.75" customWidth="1"/>
    <col min="4" max="4" width="13" customWidth="1"/>
    <col min="5" max="5" width="13.125" style="2" customWidth="1"/>
    <col min="6" max="6" width="14.75" customWidth="1"/>
    <col min="7" max="7" width="17.75" customWidth="1"/>
  </cols>
  <sheetData>
    <row r="1" ht="18.75" spans="1:2">
      <c r="A1" s="3"/>
      <c r="B1" s="3"/>
    </row>
    <row r="2" ht="27" spans="1:7">
      <c r="A2" s="4" t="s">
        <v>31</v>
      </c>
      <c r="B2" s="4"/>
      <c r="C2" s="4"/>
      <c r="D2" s="4"/>
      <c r="E2" s="4"/>
      <c r="F2" s="4"/>
      <c r="G2" s="4"/>
    </row>
    <row r="3" ht="20.25" spans="1:7">
      <c r="A3" s="5" t="s">
        <v>2</v>
      </c>
      <c r="B3" s="5"/>
      <c r="C3" s="5"/>
      <c r="D3" s="5"/>
      <c r="E3" s="5"/>
      <c r="F3" s="5"/>
      <c r="G3" s="5"/>
    </row>
    <row r="4" ht="20.25" spans="1:7">
      <c r="A4" s="6" t="s">
        <v>3</v>
      </c>
      <c r="B4" s="7" t="s">
        <v>4</v>
      </c>
      <c r="C4" s="6" t="s">
        <v>5</v>
      </c>
      <c r="D4" s="8" t="s">
        <v>6</v>
      </c>
      <c r="E4" s="9" t="s">
        <v>7</v>
      </c>
      <c r="F4" s="10" t="s">
        <v>32</v>
      </c>
      <c r="G4" s="10"/>
    </row>
    <row r="5" ht="20.25" spans="1:7">
      <c r="A5" s="6"/>
      <c r="B5" s="11"/>
      <c r="C5" s="6"/>
      <c r="D5" s="8"/>
      <c r="E5" s="9"/>
      <c r="F5" s="10" t="s">
        <v>33</v>
      </c>
      <c r="G5" s="10" t="s">
        <v>10</v>
      </c>
    </row>
    <row r="6" ht="20.25" spans="1:7">
      <c r="A6" s="6"/>
      <c r="B6" s="12"/>
      <c r="C6" s="6"/>
      <c r="D6" s="8"/>
      <c r="E6" s="9"/>
      <c r="F6" s="10" t="s">
        <v>11</v>
      </c>
      <c r="G6" s="10" t="s">
        <v>11</v>
      </c>
    </row>
    <row r="7" ht="29.25" customHeight="1" spans="1:7">
      <c r="A7" s="13" t="s">
        <v>12</v>
      </c>
      <c r="B7" s="14"/>
      <c r="C7" s="15"/>
      <c r="D7" s="16">
        <f>D8+D12+D15</f>
        <v>59.8</v>
      </c>
      <c r="E7" s="17">
        <f>F7/D7</f>
        <v>0.478586956521739</v>
      </c>
      <c r="F7" s="16">
        <f>F8+F12+F15</f>
        <v>28.6195</v>
      </c>
      <c r="G7" s="16">
        <f>G8+G12+G15</f>
        <v>1.716</v>
      </c>
    </row>
    <row r="8" ht="29.25" customHeight="1" spans="1:7">
      <c r="A8" s="13" t="s">
        <v>13</v>
      </c>
      <c r="B8" s="14"/>
      <c r="C8" s="15"/>
      <c r="D8" s="16">
        <f>SUM(D9:D11)</f>
        <v>31</v>
      </c>
      <c r="E8" s="17">
        <f t="shared" ref="E8:E19" si="0">F8/D8</f>
        <v>0.653548387096774</v>
      </c>
      <c r="F8" s="16">
        <f>F9+F10+F11</f>
        <v>20.26</v>
      </c>
      <c r="G8" s="16">
        <f>G9+G10+G11</f>
        <v>0.61</v>
      </c>
    </row>
    <row r="9" ht="27.75" customHeight="1" spans="1:8">
      <c r="A9" s="18">
        <v>1</v>
      </c>
      <c r="B9" s="18" t="s">
        <v>14</v>
      </c>
      <c r="C9" s="19" t="s">
        <v>15</v>
      </c>
      <c r="D9" s="20">
        <v>12</v>
      </c>
      <c r="E9" s="38">
        <f t="shared" si="0"/>
        <v>0.555833333333333</v>
      </c>
      <c r="F9" s="20">
        <v>6.67</v>
      </c>
      <c r="G9" s="20">
        <v>0.28</v>
      </c>
      <c r="H9">
        <v>24.68</v>
      </c>
    </row>
    <row r="10" ht="26.25" customHeight="1" spans="1:8">
      <c r="A10" s="18">
        <v>2</v>
      </c>
      <c r="B10" s="18" t="s">
        <v>14</v>
      </c>
      <c r="C10" s="21" t="s">
        <v>16</v>
      </c>
      <c r="D10" s="20">
        <v>16</v>
      </c>
      <c r="E10" s="38">
        <f t="shared" si="0"/>
        <v>0.755625</v>
      </c>
      <c r="F10" s="20">
        <v>12.09</v>
      </c>
      <c r="G10" s="20">
        <v>0.12</v>
      </c>
      <c r="H10">
        <v>47.75</v>
      </c>
    </row>
    <row r="11" ht="30" customHeight="1" spans="1:8">
      <c r="A11" s="18">
        <v>3</v>
      </c>
      <c r="B11" s="18" t="s">
        <v>14</v>
      </c>
      <c r="C11" s="19" t="s">
        <v>17</v>
      </c>
      <c r="D11" s="20">
        <v>3</v>
      </c>
      <c r="E11" s="38">
        <f t="shared" si="0"/>
        <v>0.5</v>
      </c>
      <c r="F11" s="29">
        <v>1.5</v>
      </c>
      <c r="G11" s="29">
        <v>0.21</v>
      </c>
      <c r="H11">
        <v>7.13</v>
      </c>
    </row>
    <row r="12" ht="25.5" customHeight="1" spans="1:7">
      <c r="A12" s="13" t="s">
        <v>18</v>
      </c>
      <c r="B12" s="14"/>
      <c r="C12" s="15"/>
      <c r="D12" s="16">
        <v>9</v>
      </c>
      <c r="E12" s="22">
        <f t="shared" si="0"/>
        <v>0.181111111111111</v>
      </c>
      <c r="F12" s="16">
        <f>F13+F14</f>
        <v>1.63</v>
      </c>
      <c r="G12" s="16">
        <f>G13+G14</f>
        <v>0.593</v>
      </c>
    </row>
    <row r="13" ht="24" customHeight="1" spans="1:8">
      <c r="A13" s="18">
        <v>1</v>
      </c>
      <c r="B13" s="23" t="s">
        <v>19</v>
      </c>
      <c r="C13" s="21" t="s">
        <v>20</v>
      </c>
      <c r="D13" s="20">
        <v>6</v>
      </c>
      <c r="E13" s="38">
        <f t="shared" si="0"/>
        <v>0.185</v>
      </c>
      <c r="F13" s="20">
        <v>1.11</v>
      </c>
      <c r="G13" s="20">
        <v>0.54</v>
      </c>
      <c r="H13">
        <v>11.48</v>
      </c>
    </row>
    <row r="14" ht="26.25" customHeight="1" spans="1:8">
      <c r="A14" s="18">
        <v>2</v>
      </c>
      <c r="B14" s="23" t="s">
        <v>19</v>
      </c>
      <c r="C14" s="21" t="s">
        <v>21</v>
      </c>
      <c r="D14" s="20">
        <v>3</v>
      </c>
      <c r="E14" s="38">
        <f t="shared" si="0"/>
        <v>0.173333333333333</v>
      </c>
      <c r="F14" s="20">
        <v>0.52</v>
      </c>
      <c r="G14" s="20">
        <v>0.053</v>
      </c>
      <c r="H14">
        <v>7.3</v>
      </c>
    </row>
    <row r="15" ht="42.75" customHeight="1" spans="1:7">
      <c r="A15" s="24" t="s">
        <v>22</v>
      </c>
      <c r="B15" s="25"/>
      <c r="C15" s="26"/>
      <c r="D15" s="16">
        <f>SUM(D16:D19)</f>
        <v>19.8</v>
      </c>
      <c r="E15" s="17">
        <f t="shared" si="0"/>
        <v>0.339873737373737</v>
      </c>
      <c r="F15" s="16">
        <f>F16+F17+F18+F19</f>
        <v>6.7295</v>
      </c>
      <c r="G15" s="16">
        <f>G16+G17+G18+G19</f>
        <v>0.513</v>
      </c>
    </row>
    <row r="16" ht="20.25" spans="1:8">
      <c r="A16" s="18">
        <v>1</v>
      </c>
      <c r="B16" s="18" t="s">
        <v>23</v>
      </c>
      <c r="C16" s="21" t="s">
        <v>24</v>
      </c>
      <c r="D16" s="20">
        <v>1</v>
      </c>
      <c r="E16" s="38">
        <f t="shared" si="0"/>
        <v>0.5395</v>
      </c>
      <c r="F16" s="20">
        <v>0.5395</v>
      </c>
      <c r="G16" s="20">
        <v>0.005</v>
      </c>
      <c r="H16">
        <v>4.5</v>
      </c>
    </row>
    <row r="17" ht="20.25" spans="1:8">
      <c r="A17" s="18">
        <v>2</v>
      </c>
      <c r="B17" s="18" t="s">
        <v>25</v>
      </c>
      <c r="C17" s="19" t="s">
        <v>26</v>
      </c>
      <c r="D17" s="20">
        <v>3</v>
      </c>
      <c r="E17" s="38">
        <f t="shared" si="0"/>
        <v>0.603333333333333</v>
      </c>
      <c r="F17" s="20">
        <v>1.81</v>
      </c>
      <c r="G17" s="20">
        <v>0.04</v>
      </c>
      <c r="H17">
        <v>11</v>
      </c>
    </row>
    <row r="18" ht="20.25" spans="1:8">
      <c r="A18" s="18">
        <v>3</v>
      </c>
      <c r="B18" s="27" t="s">
        <v>27</v>
      </c>
      <c r="C18" s="28" t="s">
        <v>28</v>
      </c>
      <c r="D18" s="29">
        <v>5.8</v>
      </c>
      <c r="E18" s="38">
        <f t="shared" si="0"/>
        <v>0.118965517241379</v>
      </c>
      <c r="F18" s="20">
        <v>0.69</v>
      </c>
      <c r="G18" s="20">
        <v>0.238</v>
      </c>
      <c r="H18">
        <v>50</v>
      </c>
    </row>
    <row r="19" ht="20.25" spans="1:7">
      <c r="A19" s="18">
        <v>4</v>
      </c>
      <c r="B19" s="30" t="s">
        <v>29</v>
      </c>
      <c r="C19" s="31" t="s">
        <v>30</v>
      </c>
      <c r="D19" s="29">
        <v>10</v>
      </c>
      <c r="E19" s="38">
        <f t="shared" si="0"/>
        <v>0.369</v>
      </c>
      <c r="F19" s="20">
        <v>3.69</v>
      </c>
      <c r="G19" s="20">
        <v>0.23</v>
      </c>
    </row>
    <row r="21" spans="1:3">
      <c r="A21" s="32"/>
      <c r="B21" s="33"/>
      <c r="C21" s="33"/>
    </row>
    <row r="22" spans="1:3">
      <c r="A22" s="32"/>
      <c r="B22" s="33"/>
      <c r="C22" s="33"/>
    </row>
    <row r="23" spans="1:3">
      <c r="A23" s="34"/>
      <c r="B23" s="35"/>
      <c r="C23" s="36"/>
    </row>
    <row r="24" spans="1:3">
      <c r="A24" s="32"/>
      <c r="B24" s="35"/>
      <c r="C24" s="36"/>
    </row>
    <row r="25" spans="1:3">
      <c r="A25" s="32"/>
      <c r="B25" s="33"/>
      <c r="C25" s="33"/>
    </row>
    <row r="26" spans="1:3">
      <c r="A26" s="32"/>
      <c r="B26" s="33"/>
      <c r="C26" s="33"/>
    </row>
    <row r="27" spans="1:3">
      <c r="A27" s="32"/>
      <c r="B27" s="35"/>
      <c r="C27" s="36"/>
    </row>
    <row r="28" spans="1:3">
      <c r="A28" s="32"/>
      <c r="B28" s="32"/>
      <c r="C28" s="32"/>
    </row>
    <row r="29" spans="1:3">
      <c r="A29" s="34"/>
      <c r="B29" s="35"/>
      <c r="C29" s="36"/>
    </row>
    <row r="30" spans="1:3">
      <c r="A30" s="37"/>
      <c r="B30" s="32"/>
      <c r="C30" s="32"/>
    </row>
    <row r="31" spans="1:3">
      <c r="A31" s="34"/>
      <c r="B31" s="32"/>
      <c r="C31" s="32"/>
    </row>
    <row r="32" spans="1:3">
      <c r="A32" s="32"/>
      <c r="B32" s="32"/>
      <c r="C32" s="32"/>
    </row>
    <row r="33" spans="1:3">
      <c r="A33" s="34"/>
      <c r="B33" s="32"/>
      <c r="C33" s="32"/>
    </row>
    <row r="34" spans="1:3">
      <c r="A34" s="32"/>
      <c r="B34" s="32"/>
      <c r="C34" s="32"/>
    </row>
    <row r="35" spans="1:3">
      <c r="A35" s="32"/>
      <c r="B35" s="32"/>
      <c r="C35" s="32"/>
    </row>
    <row r="36" spans="1:3">
      <c r="A36" s="33"/>
      <c r="B36" s="33"/>
      <c r="C36" s="32"/>
    </row>
  </sheetData>
  <mergeCells count="12">
    <mergeCell ref="A2:G2"/>
    <mergeCell ref="A3:G3"/>
    <mergeCell ref="F4:G4"/>
    <mergeCell ref="A7:C7"/>
    <mergeCell ref="A8:C8"/>
    <mergeCell ref="A12:C12"/>
    <mergeCell ref="A15:C15"/>
    <mergeCell ref="A4:A6"/>
    <mergeCell ref="B4:B6"/>
    <mergeCell ref="C4:C6"/>
    <mergeCell ref="D4:D6"/>
    <mergeCell ref="E4:E6"/>
  </mergeCells>
  <pageMargins left="0.7" right="0.7" top="0.75" bottom="0.75" header="0.3" footer="0.3"/>
  <pageSetup paperSize="9" scale="5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"/>
  <sheetViews>
    <sheetView zoomScale="95" zoomScaleNormal="95" workbookViewId="0">
      <selection activeCell="A1" sqref="A$1:H$1048576"/>
    </sheetView>
  </sheetViews>
  <sheetFormatPr defaultColWidth="9" defaultRowHeight="13.5" outlineLevelCol="7"/>
  <cols>
    <col min="1" max="1" width="8.625" style="1" customWidth="1"/>
    <col min="2" max="2" width="17.125" style="1" customWidth="1"/>
    <col min="3" max="3" width="59.75" customWidth="1"/>
    <col min="4" max="4" width="13" customWidth="1"/>
    <col min="5" max="5" width="13.125" style="2" customWidth="1"/>
    <col min="6" max="6" width="14.75" customWidth="1"/>
    <col min="7" max="7" width="17.75" customWidth="1"/>
  </cols>
  <sheetData>
    <row r="1" ht="18.75" spans="1:2">
      <c r="A1" s="3"/>
      <c r="B1" s="3"/>
    </row>
    <row r="2" ht="27" spans="1:7">
      <c r="A2" s="4" t="s">
        <v>31</v>
      </c>
      <c r="B2" s="4"/>
      <c r="C2" s="4"/>
      <c r="D2" s="4"/>
      <c r="E2" s="4"/>
      <c r="F2" s="4"/>
      <c r="G2" s="4"/>
    </row>
    <row r="3" ht="20.25" spans="1:7">
      <c r="A3" s="5" t="s">
        <v>2</v>
      </c>
      <c r="B3" s="5"/>
      <c r="C3" s="5"/>
      <c r="D3" s="5"/>
      <c r="E3" s="5"/>
      <c r="F3" s="5"/>
      <c r="G3" s="5"/>
    </row>
    <row r="4" ht="20.25" spans="1:7">
      <c r="A4" s="6" t="s">
        <v>3</v>
      </c>
      <c r="B4" s="7" t="s">
        <v>4</v>
      </c>
      <c r="C4" s="6" t="s">
        <v>5</v>
      </c>
      <c r="D4" s="8" t="s">
        <v>6</v>
      </c>
      <c r="E4" s="9" t="s">
        <v>7</v>
      </c>
      <c r="F4" s="10" t="s">
        <v>34</v>
      </c>
      <c r="G4" s="10"/>
    </row>
    <row r="5" ht="20.25" spans="1:7">
      <c r="A5" s="6"/>
      <c r="B5" s="11"/>
      <c r="C5" s="6"/>
      <c r="D5" s="8"/>
      <c r="E5" s="9"/>
      <c r="F5" s="10" t="s">
        <v>35</v>
      </c>
      <c r="G5" s="10" t="s">
        <v>10</v>
      </c>
    </row>
    <row r="6" ht="20.25" spans="1:7">
      <c r="A6" s="6"/>
      <c r="B6" s="12"/>
      <c r="C6" s="6"/>
      <c r="D6" s="8"/>
      <c r="E6" s="9"/>
      <c r="F6" s="10" t="s">
        <v>11</v>
      </c>
      <c r="G6" s="10" t="s">
        <v>11</v>
      </c>
    </row>
    <row r="7" ht="29.25" customHeight="1" spans="1:7">
      <c r="A7" s="13" t="s">
        <v>12</v>
      </c>
      <c r="B7" s="14"/>
      <c r="C7" s="15"/>
      <c r="D7" s="16">
        <f>D8+D12+D15</f>
        <v>59.8</v>
      </c>
      <c r="E7" s="17">
        <f>F7/D7</f>
        <v>0.449908026755853</v>
      </c>
      <c r="F7" s="16">
        <f>F8+F12+F15</f>
        <v>26.9045</v>
      </c>
      <c r="G7" s="16">
        <f>G8+G12+G15</f>
        <v>2.5716</v>
      </c>
    </row>
    <row r="8" ht="29.25" customHeight="1" spans="1:7">
      <c r="A8" s="13" t="s">
        <v>13</v>
      </c>
      <c r="B8" s="14"/>
      <c r="C8" s="15"/>
      <c r="D8" s="16">
        <f>SUM(D9:D11)</f>
        <v>31</v>
      </c>
      <c r="E8" s="17">
        <f t="shared" ref="E8:E19" si="0">F8/D8</f>
        <v>0.633870967741935</v>
      </c>
      <c r="F8" s="16">
        <f>F9+F10+F11</f>
        <v>19.65</v>
      </c>
      <c r="G8" s="16">
        <f>G9+G10+G11</f>
        <v>2.2</v>
      </c>
    </row>
    <row r="9" ht="27.75" customHeight="1" spans="1:8">
      <c r="A9" s="18">
        <v>1</v>
      </c>
      <c r="B9" s="18" t="s">
        <v>14</v>
      </c>
      <c r="C9" s="19" t="s">
        <v>15</v>
      </c>
      <c r="D9" s="20">
        <v>12</v>
      </c>
      <c r="E9" s="38">
        <f t="shared" si="0"/>
        <v>0.5325</v>
      </c>
      <c r="F9" s="20">
        <v>6.39</v>
      </c>
      <c r="G9" s="20">
        <v>0.3</v>
      </c>
      <c r="H9">
        <v>24.68</v>
      </c>
    </row>
    <row r="10" ht="26.25" customHeight="1" spans="1:8">
      <c r="A10" s="18">
        <v>2</v>
      </c>
      <c r="B10" s="18" t="s">
        <v>14</v>
      </c>
      <c r="C10" s="21" t="s">
        <v>16</v>
      </c>
      <c r="D10" s="20">
        <v>16</v>
      </c>
      <c r="E10" s="38">
        <f t="shared" si="0"/>
        <v>0.748125</v>
      </c>
      <c r="F10" s="20">
        <v>11.97</v>
      </c>
      <c r="G10" s="20">
        <v>1.48</v>
      </c>
      <c r="H10">
        <v>47.75</v>
      </c>
    </row>
    <row r="11" ht="30" customHeight="1" spans="1:8">
      <c r="A11" s="18">
        <v>3</v>
      </c>
      <c r="B11" s="18" t="s">
        <v>14</v>
      </c>
      <c r="C11" s="19" t="s">
        <v>17</v>
      </c>
      <c r="D11" s="20">
        <v>3</v>
      </c>
      <c r="E11" s="38">
        <f t="shared" si="0"/>
        <v>0.43</v>
      </c>
      <c r="F11" s="29">
        <v>1.29</v>
      </c>
      <c r="G11" s="29">
        <v>0.42</v>
      </c>
      <c r="H11">
        <v>7.13</v>
      </c>
    </row>
    <row r="12" ht="25.5" customHeight="1" spans="1:7">
      <c r="A12" s="13" t="s">
        <v>18</v>
      </c>
      <c r="B12" s="14"/>
      <c r="C12" s="15"/>
      <c r="D12" s="16">
        <v>9</v>
      </c>
      <c r="E12" s="22">
        <f t="shared" si="0"/>
        <v>0.115555555555556</v>
      </c>
      <c r="F12" s="16">
        <f>F13+F14</f>
        <v>1.04</v>
      </c>
      <c r="G12" s="16">
        <f>G13+G14</f>
        <v>0.05</v>
      </c>
    </row>
    <row r="13" ht="24" customHeight="1" spans="1:8">
      <c r="A13" s="18">
        <v>1</v>
      </c>
      <c r="B13" s="23" t="s">
        <v>19</v>
      </c>
      <c r="C13" s="21" t="s">
        <v>20</v>
      </c>
      <c r="D13" s="20">
        <v>6</v>
      </c>
      <c r="E13" s="38">
        <f t="shared" si="0"/>
        <v>0.095</v>
      </c>
      <c r="F13" s="20">
        <v>0.57</v>
      </c>
      <c r="G13" s="20">
        <v>0.03</v>
      </c>
      <c r="H13">
        <v>11.48</v>
      </c>
    </row>
    <row r="14" ht="26.25" customHeight="1" spans="1:8">
      <c r="A14" s="18">
        <v>2</v>
      </c>
      <c r="B14" s="23" t="s">
        <v>19</v>
      </c>
      <c r="C14" s="21" t="s">
        <v>21</v>
      </c>
      <c r="D14" s="20">
        <v>3</v>
      </c>
      <c r="E14" s="38">
        <f t="shared" si="0"/>
        <v>0.156666666666667</v>
      </c>
      <c r="F14" s="20">
        <v>0.47</v>
      </c>
      <c r="G14" s="20">
        <v>0.02</v>
      </c>
      <c r="H14">
        <v>7.3</v>
      </c>
    </row>
    <row r="15" ht="42.75" customHeight="1" spans="1:7">
      <c r="A15" s="24" t="s">
        <v>22</v>
      </c>
      <c r="B15" s="25"/>
      <c r="C15" s="26"/>
      <c r="D15" s="16">
        <f>SUM(D16:D19)</f>
        <v>19.8</v>
      </c>
      <c r="E15" s="17">
        <f t="shared" si="0"/>
        <v>0.313863636363636</v>
      </c>
      <c r="F15" s="16">
        <f>F16+F17+F18+F19</f>
        <v>6.2145</v>
      </c>
      <c r="G15" s="16">
        <f>G16+G17+G18+G19</f>
        <v>0.3216</v>
      </c>
    </row>
    <row r="16" ht="20.25" spans="1:8">
      <c r="A16" s="18">
        <v>1</v>
      </c>
      <c r="B16" s="18" t="s">
        <v>23</v>
      </c>
      <c r="C16" s="21" t="s">
        <v>24</v>
      </c>
      <c r="D16" s="20">
        <v>1</v>
      </c>
      <c r="E16" s="38">
        <f t="shared" si="0"/>
        <v>0.5345</v>
      </c>
      <c r="F16" s="20">
        <v>0.5345</v>
      </c>
      <c r="G16" s="20">
        <v>0.0016</v>
      </c>
      <c r="H16">
        <v>4.5</v>
      </c>
    </row>
    <row r="17" ht="20.25" spans="1:8">
      <c r="A17" s="18">
        <v>2</v>
      </c>
      <c r="B17" s="18" t="s">
        <v>25</v>
      </c>
      <c r="C17" s="19" t="s">
        <v>26</v>
      </c>
      <c r="D17" s="20">
        <v>3</v>
      </c>
      <c r="E17" s="38">
        <f t="shared" si="0"/>
        <v>0.59</v>
      </c>
      <c r="F17" s="20">
        <v>1.77</v>
      </c>
      <c r="G17" s="20">
        <v>0.05</v>
      </c>
      <c r="H17">
        <v>11</v>
      </c>
    </row>
    <row r="18" ht="20.25" spans="1:8">
      <c r="A18" s="18">
        <v>3</v>
      </c>
      <c r="B18" s="27" t="s">
        <v>27</v>
      </c>
      <c r="C18" s="28" t="s">
        <v>28</v>
      </c>
      <c r="D18" s="29">
        <v>5.8</v>
      </c>
      <c r="E18" s="38">
        <f t="shared" si="0"/>
        <v>0.0775862068965517</v>
      </c>
      <c r="F18" s="20">
        <v>0.45</v>
      </c>
      <c r="G18" s="20">
        <v>0.04</v>
      </c>
      <c r="H18">
        <v>50</v>
      </c>
    </row>
    <row r="19" ht="20.25" spans="1:7">
      <c r="A19" s="18">
        <v>4</v>
      </c>
      <c r="B19" s="30" t="s">
        <v>29</v>
      </c>
      <c r="C19" s="31" t="s">
        <v>30</v>
      </c>
      <c r="D19" s="29">
        <v>10</v>
      </c>
      <c r="E19" s="38">
        <f t="shared" si="0"/>
        <v>0.346</v>
      </c>
      <c r="F19" s="20">
        <v>3.46</v>
      </c>
      <c r="G19" s="20">
        <v>0.23</v>
      </c>
    </row>
    <row r="21" spans="1:3">
      <c r="A21" s="32"/>
      <c r="B21" s="33"/>
      <c r="C21" s="33"/>
    </row>
    <row r="22" spans="1:3">
      <c r="A22" s="32"/>
      <c r="B22" s="33"/>
      <c r="C22" s="33"/>
    </row>
    <row r="23" spans="1:3">
      <c r="A23" s="34"/>
      <c r="B23" s="35"/>
      <c r="C23" s="36"/>
    </row>
    <row r="24" spans="1:3">
      <c r="A24" s="32"/>
      <c r="B24" s="35"/>
      <c r="C24" s="36"/>
    </row>
    <row r="25" spans="1:3">
      <c r="A25" s="32"/>
      <c r="B25" s="33"/>
      <c r="C25" s="33"/>
    </row>
    <row r="26" spans="1:3">
      <c r="A26" s="32"/>
      <c r="B26" s="33"/>
      <c r="C26" s="33"/>
    </row>
    <row r="27" spans="1:3">
      <c r="A27" s="32"/>
      <c r="B27" s="35"/>
      <c r="C27" s="36"/>
    </row>
    <row r="28" spans="1:3">
      <c r="A28" s="32"/>
      <c r="B28" s="32"/>
      <c r="C28" s="32"/>
    </row>
    <row r="29" spans="1:3">
      <c r="A29" s="34"/>
      <c r="B29" s="35"/>
      <c r="C29" s="36"/>
    </row>
    <row r="30" spans="1:3">
      <c r="A30" s="37"/>
      <c r="B30" s="32"/>
      <c r="C30" s="32"/>
    </row>
    <row r="31" spans="1:3">
      <c r="A31" s="34"/>
      <c r="B31" s="32"/>
      <c r="C31" s="32"/>
    </row>
    <row r="32" spans="1:3">
      <c r="A32" s="32"/>
      <c r="B32" s="32"/>
      <c r="C32" s="32"/>
    </row>
    <row r="33" spans="1:3">
      <c r="A33" s="34"/>
      <c r="B33" s="32"/>
      <c r="C33" s="32"/>
    </row>
    <row r="34" spans="1:3">
      <c r="A34" s="32"/>
      <c r="B34" s="32"/>
      <c r="C34" s="32"/>
    </row>
    <row r="35" spans="1:3">
      <c r="A35" s="32"/>
      <c r="B35" s="32"/>
      <c r="C35" s="32"/>
    </row>
    <row r="36" spans="1:3">
      <c r="A36" s="33"/>
      <c r="B36" s="33"/>
      <c r="C36" s="32"/>
    </row>
  </sheetData>
  <mergeCells count="12">
    <mergeCell ref="A2:G2"/>
    <mergeCell ref="A3:G3"/>
    <mergeCell ref="F4:G4"/>
    <mergeCell ref="A7:C7"/>
    <mergeCell ref="A8:C8"/>
    <mergeCell ref="A12:C12"/>
    <mergeCell ref="A15:C15"/>
    <mergeCell ref="A4:A6"/>
    <mergeCell ref="B4:B6"/>
    <mergeCell ref="C4:C6"/>
    <mergeCell ref="D4:D6"/>
    <mergeCell ref="E4:E6"/>
  </mergeCells>
  <pageMargins left="0.7" right="0.7" top="0.75" bottom="0.75" header="0.3" footer="0.3"/>
  <pageSetup paperSize="9" scale="52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"/>
  <sheetViews>
    <sheetView zoomScale="95" zoomScaleNormal="95" workbookViewId="0">
      <selection activeCell="A1" sqref="A$1:H$1048576"/>
    </sheetView>
  </sheetViews>
  <sheetFormatPr defaultColWidth="9" defaultRowHeight="13.5" outlineLevelCol="7"/>
  <cols>
    <col min="1" max="1" width="8.625" style="1" customWidth="1"/>
    <col min="2" max="2" width="17.125" style="1" customWidth="1"/>
    <col min="3" max="3" width="59.75" customWidth="1"/>
    <col min="4" max="4" width="13" customWidth="1"/>
    <col min="5" max="5" width="13.125" style="2" customWidth="1"/>
    <col min="6" max="6" width="14.75" customWidth="1"/>
    <col min="7" max="7" width="17.75" customWidth="1"/>
  </cols>
  <sheetData>
    <row r="1" ht="18.75" spans="1:2">
      <c r="A1" s="3"/>
      <c r="B1" s="3"/>
    </row>
    <row r="2" ht="27" spans="1:7">
      <c r="A2" s="4" t="s">
        <v>31</v>
      </c>
      <c r="B2" s="4"/>
      <c r="C2" s="4"/>
      <c r="D2" s="4"/>
      <c r="E2" s="4"/>
      <c r="F2" s="4"/>
      <c r="G2" s="4"/>
    </row>
    <row r="3" ht="20.25" spans="1:7">
      <c r="A3" s="5" t="s">
        <v>2</v>
      </c>
      <c r="B3" s="5"/>
      <c r="C3" s="5"/>
      <c r="D3" s="5"/>
      <c r="E3" s="5"/>
      <c r="F3" s="5"/>
      <c r="G3" s="5"/>
    </row>
    <row r="4" ht="20.25" spans="1:7">
      <c r="A4" s="6" t="s">
        <v>3</v>
      </c>
      <c r="B4" s="7" t="s">
        <v>4</v>
      </c>
      <c r="C4" s="6" t="s">
        <v>5</v>
      </c>
      <c r="D4" s="8" t="s">
        <v>6</v>
      </c>
      <c r="E4" s="9" t="s">
        <v>7</v>
      </c>
      <c r="F4" s="10" t="s">
        <v>36</v>
      </c>
      <c r="G4" s="10"/>
    </row>
    <row r="5" ht="20.25" spans="1:7">
      <c r="A5" s="6"/>
      <c r="B5" s="11"/>
      <c r="C5" s="6"/>
      <c r="D5" s="8"/>
      <c r="E5" s="9"/>
      <c r="F5" s="10" t="s">
        <v>37</v>
      </c>
      <c r="G5" s="10" t="s">
        <v>10</v>
      </c>
    </row>
    <row r="6" ht="20.25" spans="1:7">
      <c r="A6" s="6"/>
      <c r="B6" s="12"/>
      <c r="C6" s="6"/>
      <c r="D6" s="8"/>
      <c r="E6" s="9"/>
      <c r="F6" s="10" t="s">
        <v>11</v>
      </c>
      <c r="G6" s="10" t="s">
        <v>11</v>
      </c>
    </row>
    <row r="7" ht="29.25" customHeight="1" spans="1:7">
      <c r="A7" s="13" t="s">
        <v>12</v>
      </c>
      <c r="B7" s="14"/>
      <c r="C7" s="15"/>
      <c r="D7" s="16">
        <f>D8+D12+D15</f>
        <v>59.8</v>
      </c>
      <c r="E7" s="17">
        <f>F7/D7</f>
        <v>0.406904682274247</v>
      </c>
      <c r="F7" s="16">
        <f>F8+F12+F15</f>
        <v>24.3329</v>
      </c>
      <c r="G7" s="16">
        <f>G8+G12+G15</f>
        <v>2.9516</v>
      </c>
    </row>
    <row r="8" ht="29.25" customHeight="1" spans="1:7">
      <c r="A8" s="13" t="s">
        <v>13</v>
      </c>
      <c r="B8" s="14"/>
      <c r="C8" s="15"/>
      <c r="D8" s="16">
        <f>SUM(D9:D11)</f>
        <v>31</v>
      </c>
      <c r="E8" s="17">
        <f t="shared" ref="E8:E19" si="0">F8/D8</f>
        <v>0.562903225806452</v>
      </c>
      <c r="F8" s="16">
        <f>F9+F10+F11</f>
        <v>17.45</v>
      </c>
      <c r="G8" s="16">
        <f>G9+G10+G11</f>
        <v>1.74</v>
      </c>
    </row>
    <row r="9" ht="27.75" customHeight="1" spans="1:8">
      <c r="A9" s="18">
        <v>1</v>
      </c>
      <c r="B9" s="18" t="s">
        <v>14</v>
      </c>
      <c r="C9" s="19" t="s">
        <v>15</v>
      </c>
      <c r="D9" s="20">
        <v>12</v>
      </c>
      <c r="E9" s="17">
        <f t="shared" si="0"/>
        <v>0.5075</v>
      </c>
      <c r="F9" s="20">
        <v>6.09</v>
      </c>
      <c r="G9" s="20">
        <v>0.31</v>
      </c>
      <c r="H9">
        <v>24.68</v>
      </c>
    </row>
    <row r="10" ht="26.25" customHeight="1" spans="1:8">
      <c r="A10" s="18">
        <v>2</v>
      </c>
      <c r="B10" s="18" t="s">
        <v>14</v>
      </c>
      <c r="C10" s="21" t="s">
        <v>16</v>
      </c>
      <c r="D10" s="20">
        <v>16</v>
      </c>
      <c r="E10" s="17">
        <f t="shared" si="0"/>
        <v>0.655625</v>
      </c>
      <c r="F10" s="20">
        <v>10.49</v>
      </c>
      <c r="G10" s="20">
        <v>1.37</v>
      </c>
      <c r="H10">
        <v>47.75</v>
      </c>
    </row>
    <row r="11" ht="30" customHeight="1" spans="1:8">
      <c r="A11" s="18">
        <v>3</v>
      </c>
      <c r="B11" s="18" t="s">
        <v>14</v>
      </c>
      <c r="C11" s="19" t="s">
        <v>17</v>
      </c>
      <c r="D11" s="20">
        <v>3</v>
      </c>
      <c r="E11" s="17">
        <f t="shared" si="0"/>
        <v>0.29</v>
      </c>
      <c r="F11" s="20">
        <v>0.87</v>
      </c>
      <c r="G11" s="20">
        <v>0.06</v>
      </c>
      <c r="H11">
        <v>7.13</v>
      </c>
    </row>
    <row r="12" ht="25.5" customHeight="1" spans="1:7">
      <c r="A12" s="13" t="s">
        <v>18</v>
      </c>
      <c r="B12" s="14"/>
      <c r="C12" s="15"/>
      <c r="D12" s="16">
        <v>9</v>
      </c>
      <c r="E12" s="22">
        <f t="shared" si="0"/>
        <v>0.11</v>
      </c>
      <c r="F12" s="16">
        <f>F13+F14</f>
        <v>0.99</v>
      </c>
      <c r="G12" s="16">
        <f>G13+G14</f>
        <v>0.38</v>
      </c>
    </row>
    <row r="13" ht="24" customHeight="1" spans="1:8">
      <c r="A13" s="18">
        <v>1</v>
      </c>
      <c r="B13" s="23" t="s">
        <v>19</v>
      </c>
      <c r="C13" s="21" t="s">
        <v>20</v>
      </c>
      <c r="D13" s="20">
        <v>6</v>
      </c>
      <c r="E13" s="17">
        <f t="shared" si="0"/>
        <v>0.09</v>
      </c>
      <c r="F13" s="20">
        <v>0.54</v>
      </c>
      <c r="G13" s="20">
        <v>0.07</v>
      </c>
      <c r="H13">
        <v>11.48</v>
      </c>
    </row>
    <row r="14" ht="26.25" customHeight="1" spans="1:8">
      <c r="A14" s="18">
        <v>2</v>
      </c>
      <c r="B14" s="23" t="s">
        <v>19</v>
      </c>
      <c r="C14" s="21" t="s">
        <v>21</v>
      </c>
      <c r="D14" s="20">
        <v>3</v>
      </c>
      <c r="E14" s="17">
        <f t="shared" si="0"/>
        <v>0.15</v>
      </c>
      <c r="F14" s="20">
        <v>0.45</v>
      </c>
      <c r="G14" s="20">
        <v>0.31</v>
      </c>
      <c r="H14">
        <v>7.3</v>
      </c>
    </row>
    <row r="15" ht="42.75" customHeight="1" spans="1:7">
      <c r="A15" s="24" t="s">
        <v>22</v>
      </c>
      <c r="B15" s="25"/>
      <c r="C15" s="26"/>
      <c r="D15" s="16">
        <f>SUM(D16:D19)</f>
        <v>19.8</v>
      </c>
      <c r="E15" s="17">
        <f t="shared" si="0"/>
        <v>0.297621212121212</v>
      </c>
      <c r="F15" s="16">
        <f>F16+F17+F18+F19</f>
        <v>5.8929</v>
      </c>
      <c r="G15" s="16">
        <f>G16+G17+G18+G19</f>
        <v>0.8316</v>
      </c>
    </row>
    <row r="16" ht="20.25" spans="1:8">
      <c r="A16" s="18">
        <v>1</v>
      </c>
      <c r="B16" s="18" t="s">
        <v>23</v>
      </c>
      <c r="C16" s="21" t="s">
        <v>24</v>
      </c>
      <c r="D16" s="20">
        <v>1</v>
      </c>
      <c r="E16" s="17">
        <f t="shared" si="0"/>
        <v>0.5329</v>
      </c>
      <c r="F16" s="20">
        <v>0.5329</v>
      </c>
      <c r="G16" s="20">
        <v>0.0016</v>
      </c>
      <c r="H16">
        <v>4.5</v>
      </c>
    </row>
    <row r="17" ht="20.25" spans="1:8">
      <c r="A17" s="18">
        <v>2</v>
      </c>
      <c r="B17" s="18" t="s">
        <v>25</v>
      </c>
      <c r="C17" s="19" t="s">
        <v>26</v>
      </c>
      <c r="D17" s="20">
        <v>3</v>
      </c>
      <c r="E17" s="17">
        <f t="shared" si="0"/>
        <v>0.573333333333333</v>
      </c>
      <c r="F17" s="20">
        <v>1.72</v>
      </c>
      <c r="G17" s="20">
        <v>0.56</v>
      </c>
      <c r="H17">
        <v>11</v>
      </c>
    </row>
    <row r="18" ht="20.25" spans="1:8">
      <c r="A18" s="18">
        <v>3</v>
      </c>
      <c r="B18" s="27" t="s">
        <v>27</v>
      </c>
      <c r="C18" s="28" t="s">
        <v>28</v>
      </c>
      <c r="D18" s="29">
        <v>5.8</v>
      </c>
      <c r="E18" s="17">
        <f t="shared" si="0"/>
        <v>0.0706896551724138</v>
      </c>
      <c r="F18" s="20">
        <v>0.41</v>
      </c>
      <c r="G18" s="20">
        <v>0.04</v>
      </c>
      <c r="H18">
        <v>50</v>
      </c>
    </row>
    <row r="19" ht="20.25" spans="1:7">
      <c r="A19" s="18">
        <v>4</v>
      </c>
      <c r="B19" s="30" t="s">
        <v>29</v>
      </c>
      <c r="C19" s="31" t="s">
        <v>30</v>
      </c>
      <c r="D19" s="29">
        <v>10</v>
      </c>
      <c r="E19" s="17">
        <f t="shared" si="0"/>
        <v>0.323</v>
      </c>
      <c r="F19" s="20">
        <v>3.23</v>
      </c>
      <c r="G19" s="20">
        <v>0.23</v>
      </c>
    </row>
    <row r="21" spans="1:3">
      <c r="A21" s="32"/>
      <c r="B21" s="33"/>
      <c r="C21" s="33"/>
    </row>
    <row r="22" spans="1:3">
      <c r="A22" s="32"/>
      <c r="B22" s="33"/>
      <c r="C22" s="33"/>
    </row>
    <row r="23" spans="1:3">
      <c r="A23" s="34"/>
      <c r="B23" s="35"/>
      <c r="C23" s="36"/>
    </row>
    <row r="24" spans="1:3">
      <c r="A24" s="32"/>
      <c r="B24" s="35"/>
      <c r="C24" s="36"/>
    </row>
    <row r="25" spans="1:3">
      <c r="A25" s="32"/>
      <c r="B25" s="33"/>
      <c r="C25" s="33"/>
    </row>
    <row r="26" spans="1:3">
      <c r="A26" s="32"/>
      <c r="B26" s="33"/>
      <c r="C26" s="33"/>
    </row>
    <row r="27" spans="1:3">
      <c r="A27" s="32"/>
      <c r="B27" s="35"/>
      <c r="C27" s="36"/>
    </row>
    <row r="28" spans="1:3">
      <c r="A28" s="32"/>
      <c r="B28" s="32"/>
      <c r="C28" s="32"/>
    </row>
    <row r="29" spans="1:3">
      <c r="A29" s="34"/>
      <c r="B29" s="35"/>
      <c r="C29" s="36"/>
    </row>
    <row r="30" spans="1:3">
      <c r="A30" s="37"/>
      <c r="B30" s="32"/>
      <c r="C30" s="32"/>
    </row>
    <row r="31" spans="1:3">
      <c r="A31" s="34"/>
      <c r="B31" s="32"/>
      <c r="C31" s="32"/>
    </row>
    <row r="32" spans="1:3">
      <c r="A32" s="32"/>
      <c r="B32" s="32"/>
      <c r="C32" s="32"/>
    </row>
    <row r="33" spans="1:3">
      <c r="A33" s="34"/>
      <c r="B33" s="32"/>
      <c r="C33" s="32"/>
    </row>
    <row r="34" spans="1:3">
      <c r="A34" s="32"/>
      <c r="B34" s="32"/>
      <c r="C34" s="32"/>
    </row>
    <row r="35" spans="1:3">
      <c r="A35" s="32"/>
      <c r="B35" s="32"/>
      <c r="C35" s="32"/>
    </row>
    <row r="36" spans="1:3">
      <c r="A36" s="33"/>
      <c r="B36" s="33"/>
      <c r="C36" s="32"/>
    </row>
  </sheetData>
  <mergeCells count="12">
    <mergeCell ref="A2:G2"/>
    <mergeCell ref="A3:G3"/>
    <mergeCell ref="F4:G4"/>
    <mergeCell ref="A7:C7"/>
    <mergeCell ref="A8:C8"/>
    <mergeCell ref="A12:C12"/>
    <mergeCell ref="A15:C15"/>
    <mergeCell ref="A4:A6"/>
    <mergeCell ref="B4:B6"/>
    <mergeCell ref="C4:C6"/>
    <mergeCell ref="D4:D6"/>
    <mergeCell ref="E4:E6"/>
  </mergeCells>
  <pageMargins left="0.7" right="0.7" top="0.75" bottom="0.75" header="0.3" footer="0.3"/>
  <pageSetup paperSize="9" scale="5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6月第四周</vt:lpstr>
      <vt:lpstr>6月第三周</vt:lpstr>
      <vt:lpstr>6月第二周 </vt:lpstr>
      <vt:lpstr>6月第一周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QDD</cp:lastModifiedBy>
  <dcterms:created xsi:type="dcterms:W3CDTF">2020-05-20T01:21:00Z</dcterms:created>
  <cp:lastPrinted>2020-12-30T01:20:00Z</cp:lastPrinted>
  <dcterms:modified xsi:type="dcterms:W3CDTF">2021-01-05T00:52:10Z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